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.Bien.Muebl." sheetId="1" r:id="rId1"/>
    <sheet name="1241 MYEA" sheetId="2" r:id="rId2"/>
    <sheet name="1242 MEEYR" sheetId="3" r:id="rId3"/>
    <sheet name="1243 EMYL" sheetId="4" r:id="rId4"/>
    <sheet name="1244 EQ TRANS" sheetId="5" r:id="rId5"/>
    <sheet name="1246 MOEYH" sheetId="6" r:id="rId6"/>
  </sheets>
  <definedNames>
    <definedName name="_xlnm.Print_Area" localSheetId="0">'R.Bien.Muebl.'!$A$1:$C$49</definedName>
    <definedName name="_xlnm.Print_Titles" localSheetId="0">'R.Bien.Muebl.'!$1:$5</definedName>
  </definedNames>
  <calcPr fullCalcOnLoad="1"/>
</workbook>
</file>

<file path=xl/sharedStrings.xml><?xml version="1.0" encoding="utf-8"?>
<sst xmlns="http://schemas.openxmlformats.org/spreadsheetml/2006/main" count="379" uniqueCount="284">
  <si>
    <t>(Pesos)</t>
  </si>
  <si>
    <t>Codigo</t>
  </si>
  <si>
    <t>Descripción</t>
  </si>
  <si>
    <t>Instituto de Cultura Físia y Deporte del Estado de Zacatecas</t>
  </si>
  <si>
    <t>1.2.4.</t>
  </si>
  <si>
    <t>BIENES MUEBLES</t>
  </si>
  <si>
    <t>1.2.4.1.</t>
  </si>
  <si>
    <t>MOBILIARIO Y EQUIPO DE ADMINISTRACIÓN</t>
  </si>
  <si>
    <t>1.2.4.1.1</t>
  </si>
  <si>
    <t>MUEBLES DE OFICINA Y ESTANTERIA</t>
  </si>
  <si>
    <t>1 SILLA EJECUTIVA, 2 SILLAS SECRETARIALES, 1 MUEBLE DE OFICINA, 2 GAVETA CON CAJON, 1 ESCRITORIO PARA OFICINA Y UN VIDRIO PARAESCRITORIO</t>
  </si>
  <si>
    <t>3 ESCRITORIOS PARA OFICINA</t>
  </si>
  <si>
    <t>3 SILLAS SECRETARIAL Y 1 MESA</t>
  </si>
  <si>
    <t>ESTANTE ROPA MINEROS</t>
  </si>
  <si>
    <t>6 MESA Y 50 SILLAS</t>
  </si>
  <si>
    <t>MOBILIARIO PARA OFICINA</t>
  </si>
  <si>
    <t>MUEBLES DE OFICINA Y ESTANTES</t>
  </si>
  <si>
    <t>ARCHIVERO 4 GAVETAS</t>
  </si>
  <si>
    <t>2 ESCRITIRIO ESCUADRA MODELO 2692 SKANOR</t>
  </si>
  <si>
    <t>ESCRITORIO EJECUTIVO, MESA REDONDA, LIBRERO, SILLA DE PIEL, SILLA DE TELA GRIS Y SILLA EJECUTIVA</t>
  </si>
  <si>
    <t>SILLA FIJA Y SILLA DE MALLA</t>
  </si>
  <si>
    <t>ESCRITORIO EN L, LIBRERO Y SILLA EJECUTIVA</t>
  </si>
  <si>
    <t>ESCRITORIO ESCUADRA MODELO 2692 SKANOR</t>
  </si>
  <si>
    <t>MESA EQUIPO MINEROS</t>
  </si>
  <si>
    <t>PINTARRON</t>
  </si>
  <si>
    <t>1.2.4.1.2</t>
  </si>
  <si>
    <t>MUEBLES EXCEPTO DE OFICINA Y ESTANTERÍA</t>
  </si>
  <si>
    <t>MUEBLES EXCEPTO DE OFICINA</t>
  </si>
  <si>
    <t>1.2.4.1.3</t>
  </si>
  <si>
    <t>EQUIPO DE COMPUTO Y TECNOLOGIAS DE LA INFORMACIÓN</t>
  </si>
  <si>
    <t>1 EQUIPO DE COMPUTO MULTIFUNCIONAL</t>
  </si>
  <si>
    <t>4 ESCANER PORTATIL SIMPLE Y 1 HP SCANERJET 2000</t>
  </si>
  <si>
    <t xml:space="preserve">1 IMPRESORA HP MULTIFUNCIONAL, 6 LAPTOP, </t>
  </si>
  <si>
    <t>1 EQUIPO DE COMPUTO, 2 IMPRESORAS HP Y 1 IMPRESORA MULTIFUNCIONAL</t>
  </si>
  <si>
    <t>2 MULTIFUNCIONAL EPSON L4150 ECOTANK WIFI</t>
  </si>
  <si>
    <t>1 EQUIPO DE COMPUTO, 2 IMRESORAS HP, 3 IMPRESORA MULTIFUNCIONAL</t>
  </si>
  <si>
    <t xml:space="preserve">MULTIFUNCIONAL, 2 MULTIFUNCIONAL </t>
  </si>
  <si>
    <t>1 CAMARA DE VIDEO, 2 PANTALLAS 32', 3 CABLES RCA 4 TRIPIE</t>
  </si>
  <si>
    <t>EQUIPO DE COMPUTO</t>
  </si>
  <si>
    <t>IMPRESORA MARCA CANON</t>
  </si>
  <si>
    <t>LECTOR NEWLAND</t>
  </si>
  <si>
    <t>COMPUTADORA HP ALL IN ONE 20</t>
  </si>
  <si>
    <t>HP LAPTOP</t>
  </si>
  <si>
    <t>EQUIPO DE COMPUTO, IMPRESORA MARCA EPSON 4150 E IMPRESORA CON SCANER</t>
  </si>
  <si>
    <t xml:space="preserve">ESCANER XEROX 5045 </t>
  </si>
  <si>
    <t>MAC MINI TIPO CPU</t>
  </si>
  <si>
    <t>IMPRESORA HP COLOR LASERJET</t>
  </si>
  <si>
    <t>COMPUTADORA  MCA LENOVO</t>
  </si>
  <si>
    <t>PANTALLA CON BASE</t>
  </si>
  <si>
    <t>IMPRESORA HP LASER</t>
  </si>
  <si>
    <t>MULTIFUNCIONAL EPSON L 575</t>
  </si>
  <si>
    <t>TERMINAL DE IDENTIFICACION BIOMETRICA</t>
  </si>
  <si>
    <t>MULTIFUNCIONAL EPSON L 5190</t>
  </si>
  <si>
    <t>COMPUTADORA HP-IN-ONE PANTALLA ANCHA</t>
  </si>
  <si>
    <t>1.2.4.1.9</t>
  </si>
  <si>
    <t>OTROS MOBILIARIOS Y EQUIPO DE ADMINITRACION</t>
  </si>
  <si>
    <t>1 ARCHIVERO</t>
  </si>
  <si>
    <t>6 SILLAS SECRETARIALES, 5 CUBICULOS PARA ESCRITORIO, 2 ESCRITORIOS, 15 LOCKER DE 4 PUERTAS Y CERRADURA</t>
  </si>
  <si>
    <t>1 ESCRITORIO Y 1 ARCHIVERO</t>
  </si>
  <si>
    <t>4 TABLEROS DE BASQUETBOL, 1COMPUTADORA INTEL J4005</t>
  </si>
  <si>
    <t>MAQUINA PARA LANZAR CONFETI</t>
  </si>
  <si>
    <t>OTROS MOBILIARIOS</t>
  </si>
  <si>
    <t>BUTACAS ASIENTOS DE PLASTICO MODELO ES-100 GIMNASIO MARCELINO GONZALEZ</t>
  </si>
  <si>
    <t>1.2.4.2.</t>
  </si>
  <si>
    <t>MOBILIARIO Y EQUIPO EDUCACIONAL Y RECREATIVO</t>
  </si>
  <si>
    <t>1.2.4.2.1</t>
  </si>
  <si>
    <t>EQUIPO EDUCACIONAL Y RECREATIVO</t>
  </si>
  <si>
    <t>1.2.4.2.2</t>
  </si>
  <si>
    <t>APARATOS DEPORTIVOS</t>
  </si>
  <si>
    <t>13 APARATOS DE GIMNASIA DE DIFERENTES TAMAÑOS</t>
  </si>
  <si>
    <t>MATERIAL DEPORTIVO</t>
  </si>
  <si>
    <t>EQUIPO DE GIMNASIA</t>
  </si>
  <si>
    <t>1 COMBO 2: ONE4ALL + 8 ANTENAS</t>
  </si>
  <si>
    <t>CAMINADORA Y BICICLETA PROFESIONAL</t>
  </si>
  <si>
    <t>ESTRUCTURA DE BASQUET BOL  ARENA PORTABLE BACKSTOP</t>
  </si>
  <si>
    <t>1.2.4.2.3</t>
  </si>
  <si>
    <t>CAMARAS FOTOGRAFICAS Y DE VIDEO</t>
  </si>
  <si>
    <t>1 CAMARA CANNON EOS T71 EF-S 18.135 MM</t>
  </si>
  <si>
    <t>1.2.4.2.9</t>
  </si>
  <si>
    <t>OTRO MOBILIARIO Y EQUIPO EDUCACIONAL Y RECREATIVO</t>
  </si>
  <si>
    <t>4 TOLDOS</t>
  </si>
  <si>
    <t>1 TRAMPOLIN PARA USO GIMNASTICO Y 2 COLCHONES PARA GIMNASIA</t>
  </si>
  <si>
    <t>1.2.4.3.</t>
  </si>
  <si>
    <t>EQUIPO E INSTRUMENTAL MEDICO Y DE LABORATORIO</t>
  </si>
  <si>
    <t>1.2.4.3.1</t>
  </si>
  <si>
    <t>EQUIPO MEDICO Y LABORATORIO</t>
  </si>
  <si>
    <t>3 CUÑAS</t>
  </si>
  <si>
    <t>1 COMPRESOR DE COMPRESAS</t>
  </si>
  <si>
    <t>1 ERGOMETRO MODELO DPM3</t>
  </si>
  <si>
    <t>1 EQUIPO TERAPEUTICO POR EMISOR LASER</t>
  </si>
  <si>
    <t>1 ELIPTICA 75-2000UN</t>
  </si>
  <si>
    <t>1 JUEGO DE TRX</t>
  </si>
  <si>
    <t>GE GYM SYSTEM</t>
  </si>
  <si>
    <t>EQUIPO FLUIDOTERAPIA</t>
  </si>
  <si>
    <t>ESTACION DE PARED</t>
  </si>
  <si>
    <t xml:space="preserve">COMBO MCA CH </t>
  </si>
  <si>
    <t>2 CAMINADORAS</t>
  </si>
  <si>
    <t>2 CHAISE LONG LORY TRENTTO</t>
  </si>
  <si>
    <t>1.2.4.3.2</t>
  </si>
  <si>
    <t>INSTRUMENTAL MEDICO Y LABORATORIO</t>
  </si>
  <si>
    <t>1.2.4.4.</t>
  </si>
  <si>
    <t>EQUIPO DE TRANSPORTE</t>
  </si>
  <si>
    <t>1.2.4.4.1</t>
  </si>
  <si>
    <t>AUTOMOVILES Y EQUIPO TERRESTRE</t>
  </si>
  <si>
    <t>AMBULANCIA</t>
  </si>
  <si>
    <t>1.2.4.6.</t>
  </si>
  <si>
    <t>MAQUINARIA, OTROS EQUIPOS Y HERRAMIENTAS</t>
  </si>
  <si>
    <t>1.2.4.6.1</t>
  </si>
  <si>
    <t>MAQUINARIA Y EQUIPO AGROPECUARIO</t>
  </si>
  <si>
    <t>1.2.4.6.2</t>
  </si>
  <si>
    <t>MAQUINARIA Y EQUIPO INDUSTRIAL</t>
  </si>
  <si>
    <t>CALENTADOR ALBERCA FRESNILLO</t>
  </si>
  <si>
    <t>CALENTADOR GAS LP</t>
  </si>
  <si>
    <t>ASPIRADORA RIDGID 16 GALONES</t>
  </si>
  <si>
    <t>1.2.4.6.4</t>
  </si>
  <si>
    <t>EQUIPO DE AIRE ACONDICIONADO</t>
  </si>
  <si>
    <t>CALENTADOR ELECTRICO</t>
  </si>
  <si>
    <t>1.2.4.6.5</t>
  </si>
  <si>
    <t>EQUIPO DE GENERACION ELECTRICA, APARATOS Y ACCESORIOS ELECTRICOS</t>
  </si>
  <si>
    <t>1.2.4.6.7</t>
  </si>
  <si>
    <t>HERRAMIENTAS Y MAQUINAS-HERRAMIENTAS</t>
  </si>
  <si>
    <t>1 COMPRENSOR</t>
  </si>
  <si>
    <t>HERRAMIENTAS Y MAQUINARIA</t>
  </si>
  <si>
    <t>1 COMPRESOR CARROL</t>
  </si>
  <si>
    <t>1.2.4.6.9</t>
  </si>
  <si>
    <t>OTROS EQUIPOS</t>
  </si>
  <si>
    <t>2 TECNOTANQUES 1 SERVICIO LOGISTICO</t>
  </si>
  <si>
    <t>1 ASPIRADORA PARA ALBERCA JACOBO QUIRINO</t>
  </si>
  <si>
    <t>TRACTOR PODADOR PARA MENTENIMIENTO DE JARDINES INCUFIDEZ</t>
  </si>
  <si>
    <t>EQUIPO DE SONIDO PARA DIFERENTES EVENTOS DEPORTIVOS</t>
  </si>
  <si>
    <t>LIMPIADORA DE PISOS</t>
  </si>
  <si>
    <t>HIDROLAVADORA</t>
  </si>
  <si>
    <t>Relación de Bienes Muebles</t>
  </si>
  <si>
    <t>1 TOLDO PEGABLE DE 3X6 COLOR TINTO</t>
  </si>
  <si>
    <t>2 FRIGOBARES MABE INOX 4 PIES</t>
  </si>
  <si>
    <t>13 SILLAS DE OFICINA ERGONOMICA DE ESCRITORIO</t>
  </si>
  <si>
    <t>1 ESCRITORIO EN L, 1 LIBRERO Y 1 SILLA EJECUTIVA</t>
  </si>
  <si>
    <t>2 ESTANTE METALICO</t>
  </si>
  <si>
    <t>5 SILLAS EJECUTIVAS</t>
  </si>
  <si>
    <t>10 SILLAS SECRETARIAL</t>
  </si>
  <si>
    <t>30 SILLAS DE VISITA</t>
  </si>
  <si>
    <t>1 ARCHIVERO 2 CAJONES CON LLAVE</t>
  </si>
  <si>
    <t>4 POSTES METALICOS P/ANAQUEL DE 2.00 MTS</t>
  </si>
  <si>
    <t>24 POSTES METALICOS P/ANAQUEL DE 2.20 MTS</t>
  </si>
  <si>
    <t>6 ENTREPAÑOS METALICOS DE 0.85X0.30</t>
  </si>
  <si>
    <t>42 ENTREPAÑOS METALICOS 0.85X0.40</t>
  </si>
  <si>
    <t>1 COMPUTADORA ESCRITORIO HP 8GB</t>
  </si>
  <si>
    <t>1 VIDEO PROYECTOR EPSON E20</t>
  </si>
  <si>
    <t>3 MULTIFUNCIONAL HP LASER JET</t>
  </si>
  <si>
    <t>2 MULTIFUNCIONAL HP LASER MFP</t>
  </si>
  <si>
    <t>5 COMPUTADORAS ESCRITORIO LENOVO IDEA</t>
  </si>
  <si>
    <t>1 BANCA 5 PLAZAS ASIENTO Y RESPALDOS ACOJINADOS EN TELA COLOR NEGRO ESTRUCTURA METALICA</t>
  </si>
  <si>
    <t>6 LAPTOP 15EF2519LA RYZN 5/8 512 GB</t>
  </si>
  <si>
    <t>1 LAPTOP DELL CORE 17</t>
  </si>
  <si>
    <t>1 MONITOR HP M32F FULL</t>
  </si>
  <si>
    <t>Avance de Gestión Financiera 2023</t>
  </si>
  <si>
    <t>Valor en Libros al 30 de Junio de 2023</t>
  </si>
  <si>
    <t>5.1.1.1.001</t>
  </si>
  <si>
    <t>5.1.1.1</t>
  </si>
  <si>
    <t>5.1.1.1.002</t>
  </si>
  <si>
    <t>5.1.1.1.003</t>
  </si>
  <si>
    <t>5.1.1.1.004</t>
  </si>
  <si>
    <t>5.1.1.1.005</t>
  </si>
  <si>
    <t>5.1.1.1.006</t>
  </si>
  <si>
    <t>5.1.1.1.007</t>
  </si>
  <si>
    <t>5.1.1.1.008</t>
  </si>
  <si>
    <t>5.1.1.1.009</t>
  </si>
  <si>
    <t>5.1.1.1.010</t>
  </si>
  <si>
    <t>5.1.1.1.011</t>
  </si>
  <si>
    <t>5.1.1.1.012</t>
  </si>
  <si>
    <t>5.1.1.1.013</t>
  </si>
  <si>
    <t>5.1.1.1.014</t>
  </si>
  <si>
    <t>5.1.1.1.015</t>
  </si>
  <si>
    <t>5.1.1.1.016</t>
  </si>
  <si>
    <t>5.1.1.1.017</t>
  </si>
  <si>
    <t>5.1.1.1.018</t>
  </si>
  <si>
    <t>5.1.1.1.019</t>
  </si>
  <si>
    <t>5.1.1.1.020</t>
  </si>
  <si>
    <t>5.1.1.1.021</t>
  </si>
  <si>
    <t>5.1.1.1.022</t>
  </si>
  <si>
    <t>5.1.1.1.023</t>
  </si>
  <si>
    <t>5.1.1.1.024</t>
  </si>
  <si>
    <t>5.1.1.1.025</t>
  </si>
  <si>
    <t>5.1.1.1.026</t>
  </si>
  <si>
    <t>5.1.1.1.027</t>
  </si>
  <si>
    <t>5.1.1.1.028</t>
  </si>
  <si>
    <t>5.1.1.1.029</t>
  </si>
  <si>
    <t>5.1.1.1.030</t>
  </si>
  <si>
    <t>5.2.1.1</t>
  </si>
  <si>
    <t>5.2.1.1.001</t>
  </si>
  <si>
    <t>5.3.1.1</t>
  </si>
  <si>
    <t>5.3.1.1.001</t>
  </si>
  <si>
    <t>5.3.1.1.002</t>
  </si>
  <si>
    <t>5.3.1.1.003</t>
  </si>
  <si>
    <t>5.3.1.1.004</t>
  </si>
  <si>
    <t>5.3.1.1.005</t>
  </si>
  <si>
    <t>5.3.1.1.006</t>
  </si>
  <si>
    <t>5.3.1.1.007</t>
  </si>
  <si>
    <t>5.3.1.1.008</t>
  </si>
  <si>
    <t>5.3.1.1.009</t>
  </si>
  <si>
    <t>5.3.1.1.010</t>
  </si>
  <si>
    <t>5.3.1.1.011</t>
  </si>
  <si>
    <t>5.3.1.1.012</t>
  </si>
  <si>
    <t>5.3.1.1.013</t>
  </si>
  <si>
    <t>5.3.1.1.014</t>
  </si>
  <si>
    <t>5.3.1.1.015</t>
  </si>
  <si>
    <t>5.3.1.1.016</t>
  </si>
  <si>
    <t>5.3.1.1.017</t>
  </si>
  <si>
    <t>5.3.1.1.018</t>
  </si>
  <si>
    <t>5.3.1.1.019</t>
  </si>
  <si>
    <t>5.3.1.1.020</t>
  </si>
  <si>
    <t>5.3.1.1.021</t>
  </si>
  <si>
    <t>5.3.1.1.022</t>
  </si>
  <si>
    <t>5.3.1.1.023</t>
  </si>
  <si>
    <t>5.3.1.1.024</t>
  </si>
  <si>
    <t>5.3.1.1.025</t>
  </si>
  <si>
    <t>5.3.1.1.026</t>
  </si>
  <si>
    <t>5.3.1.1.027</t>
  </si>
  <si>
    <t>5.3.1.1.028</t>
  </si>
  <si>
    <t>5.3.1.1.029</t>
  </si>
  <si>
    <t>5.3.1.1.030</t>
  </si>
  <si>
    <t>5.3.1.1.031</t>
  </si>
  <si>
    <t>5.3.1.1.032</t>
  </si>
  <si>
    <t>5.3.1.1.033</t>
  </si>
  <si>
    <t>5.3.1.1.034</t>
  </si>
  <si>
    <t>5.3.1.1.035</t>
  </si>
  <si>
    <t>5.3.1.1.036</t>
  </si>
  <si>
    <t>5.3.1.1.037</t>
  </si>
  <si>
    <t>5.9.1.1</t>
  </si>
  <si>
    <t>5.9.1.1.001</t>
  </si>
  <si>
    <t>5.9.1.1.002</t>
  </si>
  <si>
    <t>5.9.1.1.003</t>
  </si>
  <si>
    <t>5.9.1.1.004</t>
  </si>
  <si>
    <t>5.9.1.1.005</t>
  </si>
  <si>
    <t>5.9.1.1.006</t>
  </si>
  <si>
    <t>5.9.1.1.007</t>
  </si>
  <si>
    <t>5.9.1.1.008</t>
  </si>
  <si>
    <t>5.2.2</t>
  </si>
  <si>
    <t>5.2.2.1.001</t>
  </si>
  <si>
    <t>5.2.2.1.002</t>
  </si>
  <si>
    <t>5.2.2.1.003</t>
  </si>
  <si>
    <t>5.2.2.1.004</t>
  </si>
  <si>
    <t>5.2.2.1.005</t>
  </si>
  <si>
    <t>5.2.2.1.006</t>
  </si>
  <si>
    <t>5.2.2.1.007</t>
  </si>
  <si>
    <t>5.2.2.1.008</t>
  </si>
  <si>
    <t>5.2.3.</t>
  </si>
  <si>
    <t>5.2.3.1.001</t>
  </si>
  <si>
    <t>5.2.3.1.002</t>
  </si>
  <si>
    <t>5.2.9</t>
  </si>
  <si>
    <t>5.2.9.1.001</t>
  </si>
  <si>
    <t>5.2.9.1.002</t>
  </si>
  <si>
    <t>5.2.9.1.003</t>
  </si>
  <si>
    <t>5.3.1</t>
  </si>
  <si>
    <t>5.3.2</t>
  </si>
  <si>
    <t>5.3.2.1.001</t>
  </si>
  <si>
    <t>5.4.1.1</t>
  </si>
  <si>
    <t>5.4.1.1.001</t>
  </si>
  <si>
    <t>5.4.1.1.002</t>
  </si>
  <si>
    <t>5.6.1</t>
  </si>
  <si>
    <t>5.6.1.1.001</t>
  </si>
  <si>
    <t>5.6.2</t>
  </si>
  <si>
    <t>5.6.2.1.001</t>
  </si>
  <si>
    <t>5.6.2.1.002</t>
  </si>
  <si>
    <t>5.6.2.1.003</t>
  </si>
  <si>
    <t>5.6.2.1.004</t>
  </si>
  <si>
    <t>5.6.2.1.005</t>
  </si>
  <si>
    <t>5.6.4</t>
  </si>
  <si>
    <t>5.6.4.1.001</t>
  </si>
  <si>
    <t>5.6.4.1.002</t>
  </si>
  <si>
    <t>5.6.5</t>
  </si>
  <si>
    <t>5.6.5.1.001</t>
  </si>
  <si>
    <t>5.6.7</t>
  </si>
  <si>
    <t>5.6.7.1.001</t>
  </si>
  <si>
    <t>5.6.7.1.002</t>
  </si>
  <si>
    <t>5.6.7.1.003</t>
  </si>
  <si>
    <t>5.6.9</t>
  </si>
  <si>
    <t>5.6.9.1.001</t>
  </si>
  <si>
    <t>5.6.9.1.002</t>
  </si>
  <si>
    <t>5.6.9.1.003</t>
  </si>
  <si>
    <t>5.6.9.1.004</t>
  </si>
  <si>
    <t>5.6.9.1.005</t>
  </si>
  <si>
    <t>5.6.9.1.006</t>
  </si>
  <si>
    <t>5.6.9.1.007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</si>
</sst>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_-;\-* #,##0_-;_-* &quot;-&quot;??_-;_-@_-"/>
    <numFmt numFmtId="166" formatCode="[$-80A]dddd\,\ d&quot; de &quot;mmmm&quot; de &quot;yyyy"/>
    <numFmt numFmtId="167" formatCode="[$-80A]hh:mm:ss\ AM/P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sz val="11"/>
      <color indexed="8"/>
      <name val="Gotham Book"/>
      <family val="0"/>
    </font>
    <font>
      <sz val="10"/>
      <name val="Gotham Book"/>
      <family val="0"/>
    </font>
    <font>
      <b/>
      <sz val="12"/>
      <name val="Montserrat"/>
      <family val="0"/>
    </font>
    <font>
      <b/>
      <sz val="9"/>
      <color indexed="9"/>
      <name val="Montserrat"/>
      <family val="0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Montserrat"/>
      <family val="0"/>
    </font>
    <font>
      <b/>
      <sz val="8"/>
      <name val="Montserrat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b/>
      <sz val="9"/>
      <color theme="0"/>
      <name val="Montserrat"/>
      <family val="0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302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" fillId="33" borderId="0" xfId="0" applyFont="1" applyFill="1" applyBorder="1" applyAlignment="1">
      <alignment wrapText="1"/>
    </xf>
    <xf numFmtId="0" fontId="48" fillId="0" borderId="0" xfId="0" applyFont="1" applyAlignment="1">
      <alignment wrapText="1"/>
    </xf>
    <xf numFmtId="0" fontId="3" fillId="33" borderId="0" xfId="0" applyFont="1" applyFill="1" applyBorder="1" applyAlignment="1">
      <alignment/>
    </xf>
    <xf numFmtId="0" fontId="48" fillId="0" borderId="0" xfId="0" applyFont="1" applyAlignment="1">
      <alignment/>
    </xf>
    <xf numFmtId="0" fontId="3" fillId="33" borderId="0" xfId="54" applyFont="1" applyFill="1" applyBorder="1" applyAlignment="1">
      <alignment/>
      <protection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164" fontId="49" fillId="34" borderId="0" xfId="47" applyNumberFormat="1" applyFont="1" applyFill="1" applyBorder="1" applyAlignment="1">
      <alignment horizontal="center" vertical="center" wrapText="1"/>
    </xf>
    <xf numFmtId="164" fontId="49" fillId="34" borderId="0" xfId="47" applyNumberFormat="1" applyFont="1" applyFill="1" applyBorder="1" applyAlignment="1">
      <alignment horizontal="center" wrapText="1"/>
    </xf>
    <xf numFmtId="5" fontId="8" fillId="0" borderId="0" xfId="52" applyNumberFormat="1" applyFont="1" applyBorder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left"/>
    </xf>
    <xf numFmtId="165" fontId="9" fillId="0" borderId="0" xfId="47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left"/>
    </xf>
    <xf numFmtId="165" fontId="10" fillId="0" borderId="0" xfId="47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/>
    </xf>
    <xf numFmtId="3" fontId="9" fillId="0" borderId="0" xfId="52" applyNumberFormat="1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3" fontId="10" fillId="0" borderId="0" xfId="52" applyNumberFormat="1" applyFont="1" applyBorder="1" applyAlignment="1">
      <alignment/>
    </xf>
    <xf numFmtId="4" fontId="50" fillId="0" borderId="0" xfId="0" applyNumberFormat="1" applyFont="1" applyFill="1" applyBorder="1" applyAlignment="1">
      <alignment horizontal="center"/>
    </xf>
    <xf numFmtId="3" fontId="50" fillId="0" borderId="0" xfId="0" applyNumberFormat="1" applyFont="1" applyFill="1" applyBorder="1" applyAlignment="1">
      <alignment/>
    </xf>
    <xf numFmtId="0" fontId="51" fillId="0" borderId="0" xfId="0" applyFont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3" fontId="51" fillId="0" borderId="0" xfId="0" applyNumberFormat="1" applyFont="1" applyBorder="1" applyAlignment="1">
      <alignment horizontal="right" vertical="top" wrapText="1"/>
    </xf>
    <xf numFmtId="3" fontId="51" fillId="0" borderId="0" xfId="0" applyNumberFormat="1" applyFont="1" applyBorder="1" applyAlignment="1">
      <alignment horizontal="left" vertical="top" wrapText="1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/>
    </xf>
    <xf numFmtId="3" fontId="51" fillId="0" borderId="0" xfId="0" applyNumberFormat="1" applyFont="1" applyBorder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37" fontId="49" fillId="34" borderId="0" xfId="47" applyNumberFormat="1" applyFont="1" applyFill="1" applyBorder="1" applyAlignment="1">
      <alignment horizontal="right" vertical="center" wrapText="1"/>
    </xf>
    <xf numFmtId="164" fontId="49" fillId="34" borderId="0" xfId="47" applyNumberFormat="1" applyFont="1" applyFill="1" applyBorder="1" applyAlignment="1">
      <alignment horizontal="left" vertical="center" wrapText="1"/>
    </xf>
    <xf numFmtId="0" fontId="14" fillId="33" borderId="0" xfId="0" applyFont="1" applyFill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3" fontId="14" fillId="33" borderId="10" xfId="0" applyNumberFormat="1" applyFont="1" applyFill="1" applyBorder="1" applyAlignment="1">
      <alignment vertical="center" wrapText="1"/>
    </xf>
    <xf numFmtId="3" fontId="15" fillId="33" borderId="10" xfId="0" applyNumberFormat="1" applyFont="1" applyFill="1" applyBorder="1" applyAlignment="1">
      <alignment vertical="center" wrapTex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51" fillId="0" borderId="0" xfId="0" applyFont="1" applyAlignment="1">
      <alignment horizontal="center" vertical="top" wrapText="1"/>
    </xf>
    <xf numFmtId="0" fontId="49" fillId="34" borderId="0" xfId="47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123825</xdr:rowOff>
    </xdr:from>
    <xdr:to>
      <xdr:col>2</xdr:col>
      <xdr:colOff>885825</xdr:colOff>
      <xdr:row>3</xdr:row>
      <xdr:rowOff>257175</xdr:rowOff>
    </xdr:to>
    <xdr:pic>
      <xdr:nvPicPr>
        <xdr:cNvPr id="1" name="Imagen 10" descr="C:\Users\USUARIO\Downloads\logo incu.jpg"/>
        <xdr:cNvPicPr preferRelativeResize="1">
          <a:picLocks noChangeAspect="1"/>
        </xdr:cNvPicPr>
      </xdr:nvPicPr>
      <xdr:blipFill>
        <a:blip r:embed="rId1"/>
        <a:srcRect l="18417" t="14997" r="19117" b="15264"/>
        <a:stretch>
          <a:fillRect/>
        </a:stretch>
      </xdr:blipFill>
      <xdr:spPr>
        <a:xfrm>
          <a:off x="8439150" y="123825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0</xdr:row>
      <xdr:rowOff>85725</xdr:rowOff>
    </xdr:from>
    <xdr:to>
      <xdr:col>1</xdr:col>
      <xdr:colOff>142875</xdr:colOff>
      <xdr:row>3</xdr:row>
      <xdr:rowOff>219075</xdr:rowOff>
    </xdr:to>
    <xdr:pic>
      <xdr:nvPicPr>
        <xdr:cNvPr id="2" name="Imagen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85725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6696075</xdr:colOff>
      <xdr:row>0</xdr:row>
      <xdr:rowOff>114300</xdr:rowOff>
    </xdr:from>
    <xdr:to>
      <xdr:col>2</xdr:col>
      <xdr:colOff>1047750</xdr:colOff>
      <xdr:row>3</xdr:row>
      <xdr:rowOff>257175</xdr:rowOff>
    </xdr:to>
    <xdr:pic>
      <xdr:nvPicPr>
        <xdr:cNvPr id="1" name="Imagen 1" descr="C:\Users\USUARIO\Downloads\logo incu.jpg"/>
        <xdr:cNvPicPr preferRelativeResize="1">
          <a:picLocks noChangeAspect="1"/>
        </xdr:cNvPicPr>
      </xdr:nvPicPr>
      <xdr:blipFill>
        <a:blip r:embed="rId1"/>
        <a:srcRect l="18417" t="14997" r="19117" b="15264"/>
        <a:stretch>
          <a:fillRect/>
        </a:stretch>
      </xdr:blipFill>
      <xdr:spPr>
        <a:xfrm>
          <a:off x="8410575" y="114300"/>
          <a:ext cx="1066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0</xdr:row>
      <xdr:rowOff>85725</xdr:rowOff>
    </xdr:from>
    <xdr:to>
      <xdr:col>1</xdr:col>
      <xdr:colOff>266700</xdr:colOff>
      <xdr:row>3</xdr:row>
      <xdr:rowOff>266700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85725"/>
          <a:ext cx="1095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123825</xdr:rowOff>
    </xdr:from>
    <xdr:to>
      <xdr:col>2</xdr:col>
      <xdr:colOff>1047750</xdr:colOff>
      <xdr:row>3</xdr:row>
      <xdr:rowOff>238125</xdr:rowOff>
    </xdr:to>
    <xdr:pic>
      <xdr:nvPicPr>
        <xdr:cNvPr id="1" name="Imagen 1" descr="C:\Users\USUARIO\Downloads\logo incu.jpg"/>
        <xdr:cNvPicPr preferRelativeResize="1">
          <a:picLocks noChangeAspect="1"/>
        </xdr:cNvPicPr>
      </xdr:nvPicPr>
      <xdr:blipFill>
        <a:blip r:embed="rId1"/>
        <a:srcRect l="18417" t="14997" r="19117" b="15264"/>
        <a:stretch>
          <a:fillRect/>
        </a:stretch>
      </xdr:blipFill>
      <xdr:spPr>
        <a:xfrm>
          <a:off x="8439150" y="123825"/>
          <a:ext cx="1038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0</xdr:row>
      <xdr:rowOff>85725</xdr:rowOff>
    </xdr:from>
    <xdr:to>
      <xdr:col>1</xdr:col>
      <xdr:colOff>257175</xdr:colOff>
      <xdr:row>3</xdr:row>
      <xdr:rowOff>266700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85725"/>
          <a:ext cx="1085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123825</xdr:rowOff>
    </xdr:from>
    <xdr:to>
      <xdr:col>2</xdr:col>
      <xdr:colOff>1057275</xdr:colOff>
      <xdr:row>3</xdr:row>
      <xdr:rowOff>266700</xdr:rowOff>
    </xdr:to>
    <xdr:pic>
      <xdr:nvPicPr>
        <xdr:cNvPr id="1" name="Imagen 1" descr="C:\Users\USUARIO\Downloads\logo incu.jpg"/>
        <xdr:cNvPicPr preferRelativeResize="1">
          <a:picLocks noChangeAspect="1"/>
        </xdr:cNvPicPr>
      </xdr:nvPicPr>
      <xdr:blipFill>
        <a:blip r:embed="rId1"/>
        <a:srcRect l="18417" t="14997" r="19117" b="15264"/>
        <a:stretch>
          <a:fillRect/>
        </a:stretch>
      </xdr:blipFill>
      <xdr:spPr>
        <a:xfrm>
          <a:off x="8439150" y="123825"/>
          <a:ext cx="1047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0</xdr:row>
      <xdr:rowOff>85725</xdr:rowOff>
    </xdr:from>
    <xdr:to>
      <xdr:col>1</xdr:col>
      <xdr:colOff>304800</xdr:colOff>
      <xdr:row>3</xdr:row>
      <xdr:rowOff>238125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85725"/>
          <a:ext cx="1133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123825</xdr:rowOff>
    </xdr:from>
    <xdr:to>
      <xdr:col>2</xdr:col>
      <xdr:colOff>1123950</xdr:colOff>
      <xdr:row>3</xdr:row>
      <xdr:rowOff>247650</xdr:rowOff>
    </xdr:to>
    <xdr:pic>
      <xdr:nvPicPr>
        <xdr:cNvPr id="1" name="Imagen 1" descr="C:\Users\USUARIO\Downloads\logo incu.jpg"/>
        <xdr:cNvPicPr preferRelativeResize="1">
          <a:picLocks noChangeAspect="1"/>
        </xdr:cNvPicPr>
      </xdr:nvPicPr>
      <xdr:blipFill>
        <a:blip r:embed="rId1"/>
        <a:srcRect l="18417" t="14997" r="19117" b="15264"/>
        <a:stretch>
          <a:fillRect/>
        </a:stretch>
      </xdr:blipFill>
      <xdr:spPr>
        <a:xfrm>
          <a:off x="8439150" y="123825"/>
          <a:ext cx="1114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0</xdr:row>
      <xdr:rowOff>85725</xdr:rowOff>
    </xdr:from>
    <xdr:to>
      <xdr:col>1</xdr:col>
      <xdr:colOff>276225</xdr:colOff>
      <xdr:row>3</xdr:row>
      <xdr:rowOff>238125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85725"/>
          <a:ext cx="1104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123825</xdr:rowOff>
    </xdr:from>
    <xdr:to>
      <xdr:col>2</xdr:col>
      <xdr:colOff>1057275</xdr:colOff>
      <xdr:row>3</xdr:row>
      <xdr:rowOff>219075</xdr:rowOff>
    </xdr:to>
    <xdr:pic>
      <xdr:nvPicPr>
        <xdr:cNvPr id="1" name="Imagen 1" descr="C:\Users\USUARIO\Downloads\logo incu.jpg"/>
        <xdr:cNvPicPr preferRelativeResize="1">
          <a:picLocks noChangeAspect="1"/>
        </xdr:cNvPicPr>
      </xdr:nvPicPr>
      <xdr:blipFill>
        <a:blip r:embed="rId1"/>
        <a:srcRect l="18417" t="14997" r="19117" b="15264"/>
        <a:stretch>
          <a:fillRect/>
        </a:stretch>
      </xdr:blipFill>
      <xdr:spPr>
        <a:xfrm>
          <a:off x="8439150" y="123825"/>
          <a:ext cx="1047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0</xdr:row>
      <xdr:rowOff>85725</xdr:rowOff>
    </xdr:from>
    <xdr:to>
      <xdr:col>1</xdr:col>
      <xdr:colOff>285750</xdr:colOff>
      <xdr:row>3</xdr:row>
      <xdr:rowOff>247650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85725"/>
          <a:ext cx="1114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B24" sqref="B24"/>
    </sheetView>
  </sheetViews>
  <sheetFormatPr defaultColWidth="11.421875" defaultRowHeight="15"/>
  <cols>
    <col min="1" max="1" width="25.7109375" style="9" customWidth="1"/>
    <col min="2" max="2" width="100.7109375" style="4" customWidth="1"/>
    <col min="3" max="3" width="30.7109375" style="4" customWidth="1"/>
    <col min="4" max="4" width="13.28125" style="4" bestFit="1" customWidth="1"/>
    <col min="5" max="5" width="14.00390625" style="4" customWidth="1"/>
    <col min="6" max="16384" width="11.421875" style="4" customWidth="1"/>
  </cols>
  <sheetData>
    <row r="1" spans="1:7" s="2" customFormat="1" ht="18" customHeight="1">
      <c r="A1" s="47" t="s">
        <v>155</v>
      </c>
      <c r="B1" s="47"/>
      <c r="C1" s="47"/>
      <c r="D1" s="1"/>
      <c r="E1" s="1"/>
      <c r="F1" s="1"/>
      <c r="G1" s="1"/>
    </row>
    <row r="2" spans="1:7" ht="18" customHeight="1">
      <c r="A2" s="48" t="s">
        <v>3</v>
      </c>
      <c r="B2" s="48"/>
      <c r="C2" s="48"/>
      <c r="D2" s="3"/>
      <c r="E2" s="3"/>
      <c r="F2" s="3"/>
      <c r="G2" s="3"/>
    </row>
    <row r="3" spans="1:7" ht="18" customHeight="1">
      <c r="A3" s="48" t="s">
        <v>132</v>
      </c>
      <c r="B3" s="48"/>
      <c r="C3" s="48"/>
      <c r="D3" s="5"/>
      <c r="E3" s="5"/>
      <c r="F3" s="5"/>
      <c r="G3" s="5"/>
    </row>
    <row r="4" spans="1:3" ht="23.25" customHeight="1">
      <c r="A4" s="49" t="s">
        <v>0</v>
      </c>
      <c r="B4" s="49"/>
      <c r="C4" s="49"/>
    </row>
    <row r="5" spans="1:3" ht="39.75" customHeight="1">
      <c r="A5" s="10" t="s">
        <v>1</v>
      </c>
      <c r="B5" s="10" t="s">
        <v>2</v>
      </c>
      <c r="C5" s="11" t="s">
        <v>156</v>
      </c>
    </row>
    <row r="6" spans="1:5" ht="14.25">
      <c r="A6" s="6"/>
      <c r="B6" s="7"/>
      <c r="C6" s="12"/>
      <c r="D6" s="8"/>
      <c r="E6" s="8"/>
    </row>
    <row r="7" spans="1:5" ht="14.25">
      <c r="A7" s="10" t="s">
        <v>4</v>
      </c>
      <c r="B7" s="39" t="s">
        <v>5</v>
      </c>
      <c r="C7" s="38">
        <f>SUM(C10,C19,C27,C34,C40)</f>
        <v>17242465</v>
      </c>
      <c r="D7" s="8"/>
      <c r="E7" s="8"/>
    </row>
    <row r="8" spans="1:5" ht="14.25">
      <c r="A8" s="13"/>
      <c r="B8" s="14"/>
      <c r="C8" s="15"/>
      <c r="D8" s="8"/>
      <c r="E8" s="8"/>
    </row>
    <row r="9" spans="1:5" ht="14.25">
      <c r="A9" s="16"/>
      <c r="B9" s="17"/>
      <c r="C9" s="18"/>
      <c r="D9" s="8"/>
      <c r="E9" s="8"/>
    </row>
    <row r="10" spans="1:5" ht="14.25">
      <c r="A10" s="10" t="s">
        <v>6</v>
      </c>
      <c r="B10" s="39" t="s">
        <v>7</v>
      </c>
      <c r="C10" s="38">
        <f>SUM(C13,C14,C15,C16)</f>
        <v>6051652</v>
      </c>
      <c r="D10" s="8"/>
      <c r="E10" s="8"/>
    </row>
    <row r="11" spans="1:5" ht="14.25">
      <c r="A11" s="13"/>
      <c r="B11" s="19"/>
      <c r="C11" s="20"/>
      <c r="D11" s="8"/>
      <c r="E11" s="8"/>
    </row>
    <row r="12" spans="1:5" ht="14.25">
      <c r="A12" s="16"/>
      <c r="B12" s="21"/>
      <c r="C12" s="22"/>
      <c r="D12" s="8"/>
      <c r="E12" s="8"/>
    </row>
    <row r="13" spans="1:3" ht="14.25">
      <c r="A13" s="43" t="s">
        <v>8</v>
      </c>
      <c r="B13" s="44" t="s">
        <v>9</v>
      </c>
      <c r="C13" s="46">
        <v>1490704</v>
      </c>
    </row>
    <row r="14" spans="1:3" ht="14.25">
      <c r="A14" s="43" t="s">
        <v>25</v>
      </c>
      <c r="B14" s="44" t="s">
        <v>26</v>
      </c>
      <c r="C14" s="46">
        <v>35700</v>
      </c>
    </row>
    <row r="15" spans="1:3" ht="14.25">
      <c r="A15" s="43" t="s">
        <v>28</v>
      </c>
      <c r="B15" s="44" t="s">
        <v>29</v>
      </c>
      <c r="C15" s="46">
        <v>3017357</v>
      </c>
    </row>
    <row r="16" spans="1:3" ht="14.25">
      <c r="A16" s="43" t="s">
        <v>54</v>
      </c>
      <c r="B16" s="44" t="s">
        <v>55</v>
      </c>
      <c r="C16" s="46">
        <v>1507891</v>
      </c>
    </row>
    <row r="17" spans="1:3" ht="14.25">
      <c r="A17" s="29"/>
      <c r="B17" s="30"/>
      <c r="C17" s="31"/>
    </row>
    <row r="18" spans="1:3" ht="14.25">
      <c r="A18" s="29"/>
      <c r="B18" s="32"/>
      <c r="C18" s="33"/>
    </row>
    <row r="19" spans="1:3" ht="14.25">
      <c r="A19" s="10" t="s">
        <v>63</v>
      </c>
      <c r="B19" s="39" t="s">
        <v>64</v>
      </c>
      <c r="C19" s="38">
        <f>SUM(C21,C22,C23,C24)</f>
        <v>3589331</v>
      </c>
    </row>
    <row r="20" spans="1:3" ht="14.25">
      <c r="A20" s="34"/>
      <c r="B20" s="35"/>
      <c r="C20" s="36"/>
    </row>
    <row r="21" spans="1:3" ht="14.25">
      <c r="A21" s="43" t="s">
        <v>65</v>
      </c>
      <c r="B21" s="44" t="s">
        <v>66</v>
      </c>
      <c r="C21" s="46">
        <v>285258</v>
      </c>
    </row>
    <row r="22" spans="1:3" ht="14.25">
      <c r="A22" s="43" t="s">
        <v>67</v>
      </c>
      <c r="B22" s="44" t="s">
        <v>68</v>
      </c>
      <c r="C22" s="46">
        <v>2753635</v>
      </c>
    </row>
    <row r="23" spans="1:3" ht="14.25">
      <c r="A23" s="43" t="s">
        <v>75</v>
      </c>
      <c r="B23" s="44" t="s">
        <v>76</v>
      </c>
      <c r="C23" s="46">
        <v>228147</v>
      </c>
    </row>
    <row r="24" spans="1:3" ht="14.25">
      <c r="A24" s="43" t="s">
        <v>78</v>
      </c>
      <c r="B24" s="44" t="s">
        <v>79</v>
      </c>
      <c r="C24" s="46">
        <v>322291</v>
      </c>
    </row>
    <row r="25" spans="1:3" ht="14.25">
      <c r="A25" s="29"/>
      <c r="B25" s="30"/>
      <c r="C25" s="31"/>
    </row>
    <row r="26" spans="1:3" ht="14.25">
      <c r="A26" s="29"/>
      <c r="B26" s="32"/>
      <c r="C26" s="33"/>
    </row>
    <row r="27" spans="1:3" ht="14.25">
      <c r="A27" s="10" t="s">
        <v>82</v>
      </c>
      <c r="B27" s="39" t="s">
        <v>83</v>
      </c>
      <c r="C27" s="38">
        <f>SUM(C30,C31)</f>
        <v>403886</v>
      </c>
    </row>
    <row r="28" spans="1:3" ht="14.25">
      <c r="A28" s="34"/>
      <c r="B28" s="35"/>
      <c r="C28" s="36"/>
    </row>
    <row r="29" spans="1:3" ht="14.25">
      <c r="A29" s="29"/>
      <c r="B29" s="32"/>
      <c r="C29" s="33"/>
    </row>
    <row r="30" spans="1:3" ht="14.25">
      <c r="A30" s="43" t="s">
        <v>84</v>
      </c>
      <c r="B30" s="44" t="s">
        <v>85</v>
      </c>
      <c r="C30" s="46">
        <v>400522</v>
      </c>
    </row>
    <row r="31" spans="1:3" ht="14.25">
      <c r="A31" s="43" t="s">
        <v>98</v>
      </c>
      <c r="B31" s="44" t="s">
        <v>99</v>
      </c>
      <c r="C31" s="46">
        <v>3364</v>
      </c>
    </row>
    <row r="32" spans="1:3" ht="14.25">
      <c r="A32" s="29"/>
      <c r="B32" s="30"/>
      <c r="C32" s="31"/>
    </row>
    <row r="33" spans="1:3" ht="14.25">
      <c r="A33" s="29"/>
      <c r="B33" s="32"/>
      <c r="C33" s="33"/>
    </row>
    <row r="34" spans="1:3" ht="14.25">
      <c r="A34" s="10" t="s">
        <v>100</v>
      </c>
      <c r="B34" s="39" t="s">
        <v>101</v>
      </c>
      <c r="C34" s="38">
        <f>SUM(C37)</f>
        <v>2845597</v>
      </c>
    </row>
    <row r="35" spans="1:3" ht="14.25">
      <c r="A35" s="34"/>
      <c r="B35" s="35"/>
      <c r="C35" s="36"/>
    </row>
    <row r="36" spans="1:3" ht="14.25">
      <c r="A36" s="29"/>
      <c r="B36" s="32"/>
      <c r="C36" s="33"/>
    </row>
    <row r="37" spans="1:3" ht="14.25">
      <c r="A37" s="43" t="s">
        <v>102</v>
      </c>
      <c r="B37" s="44" t="s">
        <v>103</v>
      </c>
      <c r="C37" s="46">
        <v>2845597</v>
      </c>
    </row>
    <row r="38" spans="1:3" ht="14.25">
      <c r="A38" s="29"/>
      <c r="B38" s="30"/>
      <c r="C38" s="31"/>
    </row>
    <row r="39" spans="1:3" ht="14.25">
      <c r="A39" s="29"/>
      <c r="B39" s="32"/>
      <c r="C39" s="33"/>
    </row>
    <row r="40" spans="1:3" ht="14.25">
      <c r="A40" s="10" t="s">
        <v>105</v>
      </c>
      <c r="B40" s="39" t="s">
        <v>106</v>
      </c>
      <c r="C40" s="38">
        <f>SUM(C43,C44,C45,C46,C47,C48)</f>
        <v>4351999</v>
      </c>
    </row>
    <row r="41" spans="1:3" ht="14.25">
      <c r="A41" s="34"/>
      <c r="B41" s="35"/>
      <c r="C41" s="36"/>
    </row>
    <row r="42" spans="1:3" ht="14.25">
      <c r="A42" s="29"/>
      <c r="B42" s="37"/>
      <c r="C42" s="33"/>
    </row>
    <row r="43" spans="1:3" ht="14.25">
      <c r="A43" s="43" t="s">
        <v>107</v>
      </c>
      <c r="B43" s="44" t="s">
        <v>108</v>
      </c>
      <c r="C43" s="46">
        <v>56200</v>
      </c>
    </row>
    <row r="44" spans="1:3" ht="14.25">
      <c r="A44" s="43" t="s">
        <v>109</v>
      </c>
      <c r="B44" s="44" t="s">
        <v>110</v>
      </c>
      <c r="C44" s="46">
        <v>3399238</v>
      </c>
    </row>
    <row r="45" spans="1:3" ht="14.25">
      <c r="A45" s="43" t="s">
        <v>114</v>
      </c>
      <c r="B45" s="44" t="s">
        <v>115</v>
      </c>
      <c r="C45" s="46">
        <v>25260</v>
      </c>
    </row>
    <row r="46" spans="1:3" ht="14.25">
      <c r="A46" s="43" t="s">
        <v>117</v>
      </c>
      <c r="B46" s="44" t="s">
        <v>118</v>
      </c>
      <c r="C46" s="46">
        <v>65259</v>
      </c>
    </row>
    <row r="47" spans="1:3" ht="14.25">
      <c r="A47" s="43" t="s">
        <v>119</v>
      </c>
      <c r="B47" s="44" t="s">
        <v>120</v>
      </c>
      <c r="C47" s="46">
        <v>472668</v>
      </c>
    </row>
    <row r="48" spans="1:3" ht="14.25">
      <c r="A48" s="43" t="s">
        <v>124</v>
      </c>
      <c r="B48" s="44" t="s">
        <v>125</v>
      </c>
      <c r="C48" s="46">
        <v>333374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1.1023622047244095" right="0.7086614173228347" top="0.7480314960629921" bottom="0.5511811023622047" header="0.31496062992125984" footer="0.31496062992125984"/>
  <pageSetup horizontalDpi="600" verticalDpi="600" orientation="landscape" scale="68" r:id="rId2"/>
  <headerFooter>
    <oddFooter>&amp;RAnexos/ &amp;K00+000(&amp;K01+000&amp;P+1&amp;K00+000)</oddFooter>
  </headerFooter>
  <colBreaks count="1" manualBreakCount="1">
    <brk id="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selection activeCell="C11" sqref="C11"/>
    </sheetView>
  </sheetViews>
  <sheetFormatPr defaultColWidth="11.421875" defaultRowHeight="15"/>
  <cols>
    <col min="1" max="1" width="25.7109375" style="9" customWidth="1"/>
    <col min="2" max="2" width="100.7109375" style="4" customWidth="1"/>
    <col min="3" max="3" width="30.7109375" style="4" customWidth="1"/>
    <col min="4" max="4" width="13.28125" style="4" bestFit="1" customWidth="1"/>
    <col min="5" max="5" width="14.00390625" style="4" customWidth="1"/>
    <col min="6" max="16384" width="11.421875" style="4" customWidth="1"/>
  </cols>
  <sheetData>
    <row r="1" spans="1:7" s="2" customFormat="1" ht="18" customHeight="1">
      <c r="A1" s="47" t="s">
        <v>155</v>
      </c>
      <c r="B1" s="47"/>
      <c r="C1" s="47"/>
      <c r="D1" s="1"/>
      <c r="E1" s="1"/>
      <c r="F1" s="1"/>
      <c r="G1" s="1"/>
    </row>
    <row r="2" spans="1:7" ht="18" customHeight="1">
      <c r="A2" s="48" t="s">
        <v>3</v>
      </c>
      <c r="B2" s="48"/>
      <c r="C2" s="48"/>
      <c r="D2" s="3"/>
      <c r="E2" s="3"/>
      <c r="F2" s="3"/>
      <c r="G2" s="3"/>
    </row>
    <row r="3" spans="1:7" ht="18" customHeight="1">
      <c r="A3" s="48" t="s">
        <v>132</v>
      </c>
      <c r="B3" s="48"/>
      <c r="C3" s="48"/>
      <c r="D3" s="5"/>
      <c r="E3" s="5"/>
      <c r="F3" s="5"/>
      <c r="G3" s="5"/>
    </row>
    <row r="4" spans="1:3" ht="23.25" customHeight="1">
      <c r="A4" s="49" t="s">
        <v>0</v>
      </c>
      <c r="B4" s="49"/>
      <c r="C4" s="49"/>
    </row>
    <row r="5" spans="1:3" ht="39.75" customHeight="1">
      <c r="A5" s="10" t="s">
        <v>1</v>
      </c>
      <c r="B5" s="10" t="s">
        <v>2</v>
      </c>
      <c r="C5" s="11" t="s">
        <v>156</v>
      </c>
    </row>
    <row r="6" spans="1:5" ht="14.25">
      <c r="A6" s="6"/>
      <c r="B6" s="7"/>
      <c r="C6" s="12"/>
      <c r="D6" s="8"/>
      <c r="E6" s="8"/>
    </row>
    <row r="7" spans="1:5" ht="14.25">
      <c r="A7" s="16"/>
      <c r="B7" s="17"/>
      <c r="C7" s="18"/>
      <c r="D7" s="8"/>
      <c r="E7" s="8"/>
    </row>
    <row r="8" spans="1:5" ht="14.25">
      <c r="A8" s="51">
        <v>5.1</v>
      </c>
      <c r="B8" s="39" t="s">
        <v>7</v>
      </c>
      <c r="C8" s="38">
        <f>SUM(C11,C43,C47,C86)</f>
        <v>6051652.04</v>
      </c>
      <c r="D8" s="8"/>
      <c r="E8" s="8"/>
    </row>
    <row r="9" spans="1:5" ht="14.25">
      <c r="A9" s="13"/>
      <c r="B9" s="19"/>
      <c r="C9" s="20"/>
      <c r="D9" s="8"/>
      <c r="E9" s="8"/>
    </row>
    <row r="10" spans="1:5" ht="14.25">
      <c r="A10" s="16"/>
      <c r="B10" s="21"/>
      <c r="C10" s="22"/>
      <c r="D10" s="8"/>
      <c r="E10" s="8"/>
    </row>
    <row r="11" spans="1:3" ht="14.25">
      <c r="A11" s="43" t="s">
        <v>158</v>
      </c>
      <c r="B11" s="44" t="s">
        <v>9</v>
      </c>
      <c r="C11" s="46">
        <f>SUM(C12:C41)</f>
        <v>1490703.88</v>
      </c>
    </row>
    <row r="12" spans="1:3" ht="22.5">
      <c r="A12" s="16" t="s">
        <v>157</v>
      </c>
      <c r="B12" s="42" t="s">
        <v>10</v>
      </c>
      <c r="C12" s="45">
        <v>50520</v>
      </c>
    </row>
    <row r="13" spans="1:4" ht="14.25">
      <c r="A13" s="16" t="s">
        <v>159</v>
      </c>
      <c r="B13" s="41" t="s">
        <v>11</v>
      </c>
      <c r="C13" s="45">
        <v>24360</v>
      </c>
      <c r="D13" s="40"/>
    </row>
    <row r="14" spans="1:3" ht="14.25">
      <c r="A14" s="16" t="s">
        <v>160</v>
      </c>
      <c r="B14" s="41" t="s">
        <v>12</v>
      </c>
      <c r="C14" s="45">
        <v>8120</v>
      </c>
    </row>
    <row r="15" spans="1:3" ht="14.25">
      <c r="A15" s="16" t="s">
        <v>161</v>
      </c>
      <c r="B15" s="41" t="s">
        <v>11</v>
      </c>
      <c r="C15" s="45">
        <v>24360</v>
      </c>
    </row>
    <row r="16" spans="1:3" ht="14.25">
      <c r="A16" s="16" t="s">
        <v>162</v>
      </c>
      <c r="B16" s="41" t="s">
        <v>13</v>
      </c>
      <c r="C16" s="45">
        <v>18560</v>
      </c>
    </row>
    <row r="17" spans="1:3" ht="14.25">
      <c r="A17" s="16" t="s">
        <v>163</v>
      </c>
      <c r="B17" s="41" t="s">
        <v>14</v>
      </c>
      <c r="C17" s="45">
        <v>48000</v>
      </c>
    </row>
    <row r="18" spans="1:3" ht="14.25">
      <c r="A18" s="16" t="s">
        <v>164</v>
      </c>
      <c r="B18" s="41" t="s">
        <v>15</v>
      </c>
      <c r="C18" s="45">
        <v>8923</v>
      </c>
    </row>
    <row r="19" spans="1:3" ht="14.25">
      <c r="A19" s="16" t="s">
        <v>165</v>
      </c>
      <c r="B19" s="41" t="s">
        <v>16</v>
      </c>
      <c r="C19" s="45">
        <v>838052</v>
      </c>
    </row>
    <row r="20" spans="1:3" ht="14.25">
      <c r="A20" s="16" t="s">
        <v>166</v>
      </c>
      <c r="B20" s="41" t="s">
        <v>17</v>
      </c>
      <c r="C20" s="45">
        <v>7076</v>
      </c>
    </row>
    <row r="21" spans="1:3" ht="14.25">
      <c r="A21" s="16" t="s">
        <v>167</v>
      </c>
      <c r="B21" s="41" t="s">
        <v>18</v>
      </c>
      <c r="C21" s="45">
        <v>8468</v>
      </c>
    </row>
    <row r="22" spans="1:3" ht="14.25">
      <c r="A22" s="16" t="s">
        <v>168</v>
      </c>
      <c r="B22" s="41" t="s">
        <v>19</v>
      </c>
      <c r="C22" s="45">
        <v>86072</v>
      </c>
    </row>
    <row r="23" spans="1:3" ht="14.25">
      <c r="A23" s="16" t="s">
        <v>169</v>
      </c>
      <c r="B23" s="41" t="s">
        <v>20</v>
      </c>
      <c r="C23" s="45">
        <v>27840</v>
      </c>
    </row>
    <row r="24" spans="1:3" ht="14.25">
      <c r="A24" s="16" t="s">
        <v>170</v>
      </c>
      <c r="B24" s="41" t="s">
        <v>21</v>
      </c>
      <c r="C24" s="45">
        <v>43500</v>
      </c>
    </row>
    <row r="25" spans="1:3" ht="14.25">
      <c r="A25" s="16" t="s">
        <v>171</v>
      </c>
      <c r="B25" s="41" t="s">
        <v>22</v>
      </c>
      <c r="C25" s="45">
        <v>4295</v>
      </c>
    </row>
    <row r="26" spans="1:3" ht="14.25">
      <c r="A26" s="16" t="s">
        <v>172</v>
      </c>
      <c r="B26" s="41" t="s">
        <v>23</v>
      </c>
      <c r="C26" s="45">
        <v>4060</v>
      </c>
    </row>
    <row r="27" spans="1:3" ht="14.25">
      <c r="A27" s="16" t="s">
        <v>173</v>
      </c>
      <c r="B27" s="41" t="s">
        <v>24</v>
      </c>
      <c r="C27" s="45">
        <v>5220</v>
      </c>
    </row>
    <row r="28" spans="1:3" ht="14.25">
      <c r="A28" s="16" t="s">
        <v>174</v>
      </c>
      <c r="B28" s="41" t="s">
        <v>135</v>
      </c>
      <c r="C28" s="45">
        <v>45240</v>
      </c>
    </row>
    <row r="29" spans="1:3" ht="14.25">
      <c r="A29" s="16" t="s">
        <v>175</v>
      </c>
      <c r="B29" s="41" t="s">
        <v>136</v>
      </c>
      <c r="C29" s="45">
        <v>43500</v>
      </c>
    </row>
    <row r="30" spans="1:3" ht="14.25">
      <c r="A30" s="16" t="s">
        <v>176</v>
      </c>
      <c r="B30" s="41" t="s">
        <v>137</v>
      </c>
      <c r="C30" s="45">
        <v>12000</v>
      </c>
    </row>
    <row r="31" spans="1:3" ht="14.25">
      <c r="A31" s="16" t="s">
        <v>177</v>
      </c>
      <c r="B31" s="41" t="s">
        <v>133</v>
      </c>
      <c r="C31" s="45">
        <v>5220</v>
      </c>
    </row>
    <row r="32" spans="1:3" ht="14.25">
      <c r="A32" s="16" t="s">
        <v>178</v>
      </c>
      <c r="B32" s="41" t="s">
        <v>134</v>
      </c>
      <c r="C32" s="45">
        <v>12999</v>
      </c>
    </row>
    <row r="33" spans="1:3" ht="14.25">
      <c r="A33" s="16" t="s">
        <v>179</v>
      </c>
      <c r="B33" s="41" t="s">
        <v>138</v>
      </c>
      <c r="C33" s="45">
        <v>23925</v>
      </c>
    </row>
    <row r="34" spans="1:3" ht="14.25">
      <c r="A34" s="16" t="s">
        <v>180</v>
      </c>
      <c r="B34" s="41" t="s">
        <v>139</v>
      </c>
      <c r="C34" s="45">
        <v>34650.01</v>
      </c>
    </row>
    <row r="35" spans="1:3" ht="14.25">
      <c r="A35" s="16" t="s">
        <v>181</v>
      </c>
      <c r="B35" s="41" t="s">
        <v>140</v>
      </c>
      <c r="C35" s="45">
        <v>35970.32</v>
      </c>
    </row>
    <row r="36" spans="1:3" ht="14.25">
      <c r="A36" s="16" t="s">
        <v>182</v>
      </c>
      <c r="B36" s="41" t="s">
        <v>141</v>
      </c>
      <c r="C36" s="45">
        <v>4719.01</v>
      </c>
    </row>
    <row r="37" spans="1:3" ht="14.25">
      <c r="A37" s="16" t="s">
        <v>183</v>
      </c>
      <c r="B37" s="41" t="s">
        <v>142</v>
      </c>
      <c r="C37" s="45">
        <v>1879.2</v>
      </c>
    </row>
    <row r="38" spans="1:3" ht="14.25">
      <c r="A38" s="16" t="s">
        <v>184</v>
      </c>
      <c r="B38" s="41" t="s">
        <v>143</v>
      </c>
      <c r="C38" s="45">
        <v>12528</v>
      </c>
    </row>
    <row r="39" spans="1:3" ht="14.25">
      <c r="A39" s="16" t="s">
        <v>185</v>
      </c>
      <c r="B39" s="41" t="s">
        <v>144</v>
      </c>
      <c r="C39" s="45">
        <v>4489.2</v>
      </c>
    </row>
    <row r="40" spans="1:3" ht="14.25">
      <c r="A40" s="16" t="s">
        <v>186</v>
      </c>
      <c r="B40" s="41" t="s">
        <v>145</v>
      </c>
      <c r="C40" s="45">
        <v>33071.14</v>
      </c>
    </row>
    <row r="41" spans="1:3" ht="14.25">
      <c r="A41" s="16" t="s">
        <v>187</v>
      </c>
      <c r="B41" s="41" t="s">
        <v>151</v>
      </c>
      <c r="C41" s="45">
        <v>13087</v>
      </c>
    </row>
    <row r="42" spans="1:3" ht="14.25">
      <c r="A42" s="23"/>
      <c r="B42" s="23"/>
      <c r="C42" s="24"/>
    </row>
    <row r="43" spans="1:3" ht="14.25">
      <c r="A43" s="43" t="s">
        <v>188</v>
      </c>
      <c r="B43" s="44" t="s">
        <v>26</v>
      </c>
      <c r="C43" s="46">
        <f>SUM(C44)</f>
        <v>35700</v>
      </c>
    </row>
    <row r="44" spans="1:3" ht="14.25">
      <c r="A44" s="50" t="s">
        <v>189</v>
      </c>
      <c r="B44" s="41" t="s">
        <v>27</v>
      </c>
      <c r="C44" s="45">
        <v>35700</v>
      </c>
    </row>
    <row r="45" spans="1:3" ht="14.25">
      <c r="A45" s="25"/>
      <c r="B45" s="26"/>
      <c r="C45" s="27"/>
    </row>
    <row r="46" spans="1:3" ht="14.25">
      <c r="A46" s="26"/>
      <c r="B46" s="26"/>
      <c r="C46" s="28"/>
    </row>
    <row r="47" spans="1:3" ht="14.25">
      <c r="A47" s="43" t="s">
        <v>190</v>
      </c>
      <c r="B47" s="44" t="s">
        <v>29</v>
      </c>
      <c r="C47" s="46">
        <f>SUM(C48:C84)</f>
        <v>3017357.16</v>
      </c>
    </row>
    <row r="48" spans="1:3" ht="14.25">
      <c r="A48" s="50" t="s">
        <v>191</v>
      </c>
      <c r="B48" s="41" t="s">
        <v>30</v>
      </c>
      <c r="C48" s="45">
        <v>21800</v>
      </c>
    </row>
    <row r="49" spans="1:3" ht="14.25">
      <c r="A49" s="50" t="s">
        <v>192</v>
      </c>
      <c r="B49" s="41" t="s">
        <v>31</v>
      </c>
      <c r="C49" s="45">
        <v>16065</v>
      </c>
    </row>
    <row r="50" spans="1:3" ht="14.25">
      <c r="A50" s="50" t="s">
        <v>193</v>
      </c>
      <c r="B50" s="41" t="s">
        <v>32</v>
      </c>
      <c r="C50" s="45">
        <v>82360</v>
      </c>
    </row>
    <row r="51" spans="1:3" ht="14.25">
      <c r="A51" s="50" t="s">
        <v>194</v>
      </c>
      <c r="B51" s="41" t="s">
        <v>33</v>
      </c>
      <c r="C51" s="45">
        <v>34800</v>
      </c>
    </row>
    <row r="52" spans="1:3" ht="14.25">
      <c r="A52" s="50" t="s">
        <v>195</v>
      </c>
      <c r="B52" s="41" t="s">
        <v>34</v>
      </c>
      <c r="C52" s="45">
        <v>8200</v>
      </c>
    </row>
    <row r="53" spans="1:3" ht="14.25">
      <c r="A53" s="50" t="s">
        <v>196</v>
      </c>
      <c r="B53" s="41" t="s">
        <v>35</v>
      </c>
      <c r="C53" s="45">
        <v>34800</v>
      </c>
    </row>
    <row r="54" spans="1:3" ht="14.25">
      <c r="A54" s="50" t="s">
        <v>197</v>
      </c>
      <c r="B54" s="41" t="s">
        <v>36</v>
      </c>
      <c r="C54" s="45">
        <v>12000</v>
      </c>
    </row>
    <row r="55" spans="1:3" ht="14.25">
      <c r="A55" s="50" t="s">
        <v>198</v>
      </c>
      <c r="B55" s="41" t="s">
        <v>37</v>
      </c>
      <c r="C55" s="45">
        <v>14500</v>
      </c>
    </row>
    <row r="56" spans="1:3" ht="14.25">
      <c r="A56" s="50" t="s">
        <v>199</v>
      </c>
      <c r="B56" s="41" t="s">
        <v>38</v>
      </c>
      <c r="C56" s="45">
        <v>2136693</v>
      </c>
    </row>
    <row r="57" spans="1:3" ht="14.25">
      <c r="A57" s="50" t="s">
        <v>200</v>
      </c>
      <c r="B57" s="41" t="s">
        <v>39</v>
      </c>
      <c r="C57" s="45">
        <v>18560</v>
      </c>
    </row>
    <row r="58" spans="1:3" ht="14.25">
      <c r="A58" s="50" t="s">
        <v>201</v>
      </c>
      <c r="B58" s="41" t="s">
        <v>40</v>
      </c>
      <c r="C58" s="45">
        <v>3173</v>
      </c>
    </row>
    <row r="59" spans="1:3" ht="14.25">
      <c r="A59" s="50" t="s">
        <v>202</v>
      </c>
      <c r="B59" s="41" t="s">
        <v>41</v>
      </c>
      <c r="C59" s="45">
        <v>14783</v>
      </c>
    </row>
    <row r="60" spans="1:3" ht="14.25">
      <c r="A60" s="50" t="s">
        <v>203</v>
      </c>
      <c r="B60" s="41" t="s">
        <v>41</v>
      </c>
      <c r="C60" s="45">
        <v>14783</v>
      </c>
    </row>
    <row r="61" spans="1:3" ht="14.25">
      <c r="A61" s="50" t="s">
        <v>204</v>
      </c>
      <c r="B61" s="41" t="s">
        <v>42</v>
      </c>
      <c r="C61" s="45">
        <v>16356</v>
      </c>
    </row>
    <row r="62" spans="1:3" ht="14.25">
      <c r="A62" s="50" t="s">
        <v>205</v>
      </c>
      <c r="B62" s="41" t="s">
        <v>41</v>
      </c>
      <c r="C62" s="45">
        <v>14783</v>
      </c>
    </row>
    <row r="63" spans="1:3" ht="14.25">
      <c r="A63" s="50" t="s">
        <v>206</v>
      </c>
      <c r="B63" s="41" t="s">
        <v>42</v>
      </c>
      <c r="C63" s="45">
        <v>16356</v>
      </c>
    </row>
    <row r="64" spans="1:3" ht="14.25">
      <c r="A64" s="50" t="s">
        <v>207</v>
      </c>
      <c r="B64" s="41" t="s">
        <v>43</v>
      </c>
      <c r="C64" s="45">
        <v>44080</v>
      </c>
    </row>
    <row r="65" spans="1:3" ht="14.25">
      <c r="A65" s="50" t="s">
        <v>208</v>
      </c>
      <c r="B65" s="41" t="s">
        <v>44</v>
      </c>
      <c r="C65" s="45">
        <v>39440</v>
      </c>
    </row>
    <row r="66" spans="1:3" ht="14.25">
      <c r="A66" s="50" t="s">
        <v>209</v>
      </c>
      <c r="B66" s="41" t="s">
        <v>45</v>
      </c>
      <c r="C66" s="45">
        <v>32480</v>
      </c>
    </row>
    <row r="67" spans="1:3" ht="14.25">
      <c r="A67" s="50" t="s">
        <v>210</v>
      </c>
      <c r="B67" s="41" t="s">
        <v>46</v>
      </c>
      <c r="C67" s="45">
        <v>4150</v>
      </c>
    </row>
    <row r="68" spans="1:3" ht="14.25">
      <c r="A68" s="50" t="s">
        <v>211</v>
      </c>
      <c r="B68" s="41" t="s">
        <v>47</v>
      </c>
      <c r="C68" s="45">
        <v>12992</v>
      </c>
    </row>
    <row r="69" spans="1:3" ht="14.25">
      <c r="A69" s="50" t="s">
        <v>212</v>
      </c>
      <c r="B69" s="41" t="s">
        <v>42</v>
      </c>
      <c r="C69" s="45">
        <v>14848</v>
      </c>
    </row>
    <row r="70" spans="1:3" ht="14.25">
      <c r="A70" s="50" t="s">
        <v>213</v>
      </c>
      <c r="B70" s="41" t="s">
        <v>48</v>
      </c>
      <c r="C70" s="45">
        <v>20300</v>
      </c>
    </row>
    <row r="71" spans="1:3" ht="14.25">
      <c r="A71" s="50" t="s">
        <v>214</v>
      </c>
      <c r="B71" s="41" t="s">
        <v>49</v>
      </c>
      <c r="C71" s="45">
        <v>2900</v>
      </c>
    </row>
    <row r="72" spans="1:3" ht="14.25">
      <c r="A72" s="50" t="s">
        <v>215</v>
      </c>
      <c r="B72" s="41" t="s">
        <v>50</v>
      </c>
      <c r="C72" s="45">
        <v>8178</v>
      </c>
    </row>
    <row r="73" spans="1:3" ht="14.25">
      <c r="A73" s="50" t="s">
        <v>216</v>
      </c>
      <c r="B73" s="41" t="s">
        <v>51</v>
      </c>
      <c r="C73" s="45">
        <v>5010</v>
      </c>
    </row>
    <row r="74" spans="1:3" ht="14.25">
      <c r="A74" s="50" t="s">
        <v>217</v>
      </c>
      <c r="B74" s="41" t="s">
        <v>52</v>
      </c>
      <c r="C74" s="45">
        <v>12180</v>
      </c>
    </row>
    <row r="75" spans="1:3" ht="14.25">
      <c r="A75" s="50" t="s">
        <v>218</v>
      </c>
      <c r="B75" s="41" t="s">
        <v>52</v>
      </c>
      <c r="C75" s="45">
        <v>12180</v>
      </c>
    </row>
    <row r="76" spans="1:3" ht="14.25">
      <c r="A76" s="50" t="s">
        <v>219</v>
      </c>
      <c r="B76" s="41" t="s">
        <v>53</v>
      </c>
      <c r="C76" s="45">
        <v>14998.8</v>
      </c>
    </row>
    <row r="77" spans="1:3" ht="14.25">
      <c r="A77" s="50" t="s">
        <v>220</v>
      </c>
      <c r="B77" s="41" t="s">
        <v>146</v>
      </c>
      <c r="C77" s="45">
        <v>17980</v>
      </c>
    </row>
    <row r="78" spans="1:3" ht="14.25">
      <c r="A78" s="50" t="s">
        <v>221</v>
      </c>
      <c r="B78" s="41" t="s">
        <v>147</v>
      </c>
      <c r="C78" s="45">
        <v>15320</v>
      </c>
    </row>
    <row r="79" spans="1:3" ht="14.25">
      <c r="A79" s="50" t="s">
        <v>222</v>
      </c>
      <c r="B79" s="41" t="s">
        <v>149</v>
      </c>
      <c r="C79" s="45">
        <v>11000</v>
      </c>
    </row>
    <row r="80" spans="1:3" ht="14.25">
      <c r="A80" s="50" t="s">
        <v>223</v>
      </c>
      <c r="B80" s="41" t="s">
        <v>148</v>
      </c>
      <c r="C80" s="45">
        <v>29625.02</v>
      </c>
    </row>
    <row r="81" spans="1:3" ht="14.25">
      <c r="A81" s="50" t="s">
        <v>224</v>
      </c>
      <c r="B81" s="41" t="s">
        <v>150</v>
      </c>
      <c r="C81" s="45">
        <v>93750.04</v>
      </c>
    </row>
    <row r="82" spans="1:3" ht="14.25">
      <c r="A82" s="50" t="s">
        <v>225</v>
      </c>
      <c r="B82" s="41" t="s">
        <v>152</v>
      </c>
      <c r="C82" s="45">
        <v>133227.97</v>
      </c>
    </row>
    <row r="83" spans="1:3" ht="14.25">
      <c r="A83" s="50" t="s">
        <v>226</v>
      </c>
      <c r="B83" s="41" t="s">
        <v>153</v>
      </c>
      <c r="C83" s="45">
        <v>22204.66</v>
      </c>
    </row>
    <row r="84" spans="1:3" ht="14.25">
      <c r="A84" s="50" t="s">
        <v>227</v>
      </c>
      <c r="B84" s="41" t="s">
        <v>154</v>
      </c>
      <c r="C84" s="45">
        <v>10500.67</v>
      </c>
    </row>
    <row r="85" spans="1:3" ht="14.25">
      <c r="A85" s="29"/>
      <c r="B85" s="32"/>
      <c r="C85" s="33"/>
    </row>
    <row r="86" spans="1:3" ht="14.25">
      <c r="A86" s="43" t="s">
        <v>228</v>
      </c>
      <c r="B86" s="44" t="s">
        <v>55</v>
      </c>
      <c r="C86" s="46">
        <f>SUM(C87:C94)</f>
        <v>1507891</v>
      </c>
    </row>
    <row r="87" spans="1:3" ht="14.25">
      <c r="A87" s="50" t="s">
        <v>229</v>
      </c>
      <c r="B87" s="41" t="s">
        <v>56</v>
      </c>
      <c r="C87" s="45">
        <v>8120</v>
      </c>
    </row>
    <row r="88" spans="1:3" ht="14.25">
      <c r="A88" s="50" t="s">
        <v>230</v>
      </c>
      <c r="B88" s="41" t="s">
        <v>57</v>
      </c>
      <c r="C88" s="45">
        <v>208400</v>
      </c>
    </row>
    <row r="89" spans="1:3" ht="14.25">
      <c r="A89" s="50" t="s">
        <v>231</v>
      </c>
      <c r="B89" s="41" t="s">
        <v>58</v>
      </c>
      <c r="C89" s="45">
        <v>17203</v>
      </c>
    </row>
    <row r="90" spans="1:3" ht="14.25">
      <c r="A90" s="50" t="s">
        <v>232</v>
      </c>
      <c r="B90" s="41" t="s">
        <v>59</v>
      </c>
      <c r="C90" s="45">
        <v>39500</v>
      </c>
    </row>
    <row r="91" spans="1:3" ht="14.25">
      <c r="A91" s="50" t="s">
        <v>233</v>
      </c>
      <c r="B91" s="41" t="s">
        <v>60</v>
      </c>
      <c r="C91" s="45">
        <v>11500</v>
      </c>
    </row>
    <row r="92" spans="1:3" ht="14.25">
      <c r="A92" s="50" t="s">
        <v>234</v>
      </c>
      <c r="B92" s="41" t="s">
        <v>61</v>
      </c>
      <c r="C92" s="45">
        <v>461418</v>
      </c>
    </row>
    <row r="93" spans="1:3" ht="14.25">
      <c r="A93" s="50" t="s">
        <v>235</v>
      </c>
      <c r="B93" s="41" t="s">
        <v>62</v>
      </c>
      <c r="C93" s="45">
        <v>563603</v>
      </c>
    </row>
    <row r="94" spans="1:3" ht="14.25">
      <c r="A94" s="50" t="s">
        <v>236</v>
      </c>
      <c r="B94" s="41" t="s">
        <v>61</v>
      </c>
      <c r="C94" s="45">
        <v>198147</v>
      </c>
    </row>
    <row r="95" spans="1:3" ht="14.25">
      <c r="A95" s="29"/>
      <c r="B95" s="30"/>
      <c r="C95" s="31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B41" sqref="B41"/>
    </sheetView>
  </sheetViews>
  <sheetFormatPr defaultColWidth="11.421875" defaultRowHeight="15"/>
  <cols>
    <col min="1" max="1" width="25.7109375" style="9" customWidth="1"/>
    <col min="2" max="2" width="100.7109375" style="4" customWidth="1"/>
    <col min="3" max="3" width="30.7109375" style="4" customWidth="1"/>
    <col min="4" max="4" width="13.28125" style="4" bestFit="1" customWidth="1"/>
    <col min="5" max="5" width="14.00390625" style="4" customWidth="1"/>
    <col min="6" max="16384" width="11.421875" style="4" customWidth="1"/>
  </cols>
  <sheetData>
    <row r="1" spans="1:7" s="2" customFormat="1" ht="18" customHeight="1">
      <c r="A1" s="47" t="s">
        <v>155</v>
      </c>
      <c r="B1" s="47"/>
      <c r="C1" s="47"/>
      <c r="D1" s="1"/>
      <c r="E1" s="1"/>
      <c r="F1" s="1"/>
      <c r="G1" s="1"/>
    </row>
    <row r="2" spans="1:7" ht="18" customHeight="1">
      <c r="A2" s="48" t="s">
        <v>3</v>
      </c>
      <c r="B2" s="48"/>
      <c r="C2" s="48"/>
      <c r="D2" s="3"/>
      <c r="E2" s="3"/>
      <c r="F2" s="3"/>
      <c r="G2" s="3"/>
    </row>
    <row r="3" spans="1:7" ht="18" customHeight="1">
      <c r="A3" s="48" t="s">
        <v>132</v>
      </c>
      <c r="B3" s="48"/>
      <c r="C3" s="48"/>
      <c r="D3" s="5"/>
      <c r="E3" s="5"/>
      <c r="F3" s="5"/>
      <c r="G3" s="5"/>
    </row>
    <row r="4" spans="1:3" ht="23.25" customHeight="1">
      <c r="A4" s="49" t="s">
        <v>0</v>
      </c>
      <c r="B4" s="49"/>
      <c r="C4" s="49"/>
    </row>
    <row r="5" spans="1:3" ht="39.75" customHeight="1">
      <c r="A5" s="10" t="s">
        <v>1</v>
      </c>
      <c r="B5" s="10" t="s">
        <v>2</v>
      </c>
      <c r="C5" s="11" t="s">
        <v>156</v>
      </c>
    </row>
    <row r="6" spans="1:5" ht="14.25">
      <c r="A6" s="6"/>
      <c r="B6" s="7"/>
      <c r="C6" s="12"/>
      <c r="D6" s="8"/>
      <c r="E6" s="8"/>
    </row>
    <row r="7" spans="1:3" ht="14.25">
      <c r="A7" s="29"/>
      <c r="B7" s="30"/>
      <c r="C7" s="31"/>
    </row>
    <row r="8" spans="1:3" ht="14.25">
      <c r="A8" s="29"/>
      <c r="B8" s="32"/>
      <c r="C8" s="33"/>
    </row>
    <row r="9" spans="1:3" ht="14.25">
      <c r="A9" s="51">
        <v>5.2</v>
      </c>
      <c r="B9" s="39" t="s">
        <v>64</v>
      </c>
      <c r="C9" s="38">
        <f>SUM(C11,C15,C26,C31)</f>
        <v>3589331</v>
      </c>
    </row>
    <row r="10" spans="1:3" ht="14.25">
      <c r="A10" s="34"/>
      <c r="B10" s="35"/>
      <c r="C10" s="36"/>
    </row>
    <row r="11" spans="1:3" ht="14.25">
      <c r="A11" s="43" t="s">
        <v>188</v>
      </c>
      <c r="B11" s="44" t="s">
        <v>66</v>
      </c>
      <c r="C11" s="46">
        <f>SUM(C12)</f>
        <v>285258</v>
      </c>
    </row>
    <row r="12" spans="1:3" ht="14.25">
      <c r="A12" s="50" t="s">
        <v>189</v>
      </c>
      <c r="B12" s="41" t="s">
        <v>66</v>
      </c>
      <c r="C12" s="45">
        <v>285258</v>
      </c>
    </row>
    <row r="13" spans="1:3" ht="14.25">
      <c r="A13" s="29"/>
      <c r="B13" s="30"/>
      <c r="C13" s="31"/>
    </row>
    <row r="14" spans="1:3" ht="14.25">
      <c r="A14" s="29"/>
      <c r="B14" s="37"/>
      <c r="C14" s="33"/>
    </row>
    <row r="15" spans="1:3" ht="14.25">
      <c r="A15" s="43" t="s">
        <v>237</v>
      </c>
      <c r="B15" s="44" t="s">
        <v>68</v>
      </c>
      <c r="C15" s="46">
        <f>SUM(C16:C23)</f>
        <v>2753635</v>
      </c>
    </row>
    <row r="16" spans="1:3" ht="14.25">
      <c r="A16" s="50" t="s">
        <v>238</v>
      </c>
      <c r="B16" s="41" t="s">
        <v>69</v>
      </c>
      <c r="C16" s="45">
        <v>130000</v>
      </c>
    </row>
    <row r="17" spans="1:3" ht="14.25">
      <c r="A17" s="50" t="s">
        <v>239</v>
      </c>
      <c r="B17" s="41" t="s">
        <v>70</v>
      </c>
      <c r="C17" s="45">
        <v>149514</v>
      </c>
    </row>
    <row r="18" spans="1:3" ht="14.25">
      <c r="A18" s="50" t="s">
        <v>240</v>
      </c>
      <c r="B18" s="41" t="s">
        <v>71</v>
      </c>
      <c r="C18" s="45">
        <v>232000</v>
      </c>
    </row>
    <row r="19" spans="1:3" ht="14.25">
      <c r="A19" s="50" t="s">
        <v>241</v>
      </c>
      <c r="B19" s="41" t="s">
        <v>72</v>
      </c>
      <c r="C19" s="45">
        <v>252880</v>
      </c>
    </row>
    <row r="20" spans="1:3" ht="14.25">
      <c r="A20" s="50" t="s">
        <v>242</v>
      </c>
      <c r="B20" s="41" t="s">
        <v>68</v>
      </c>
      <c r="C20" s="45">
        <v>888633</v>
      </c>
    </row>
    <row r="21" spans="1:3" ht="14.25">
      <c r="A21" s="50" t="s">
        <v>243</v>
      </c>
      <c r="B21" s="41" t="s">
        <v>73</v>
      </c>
      <c r="C21" s="45">
        <v>231768</v>
      </c>
    </row>
    <row r="22" spans="1:3" ht="14.25">
      <c r="A22" s="50" t="s">
        <v>244</v>
      </c>
      <c r="B22" s="41" t="s">
        <v>74</v>
      </c>
      <c r="C22" s="45">
        <v>742400</v>
      </c>
    </row>
    <row r="23" spans="1:3" ht="14.25">
      <c r="A23" s="50" t="s">
        <v>245</v>
      </c>
      <c r="B23" s="41" t="s">
        <v>74</v>
      </c>
      <c r="C23" s="45">
        <v>126440</v>
      </c>
    </row>
    <row r="24" spans="1:3" ht="14.25">
      <c r="A24" s="29"/>
      <c r="B24" s="30"/>
      <c r="C24" s="31"/>
    </row>
    <row r="25" spans="1:3" ht="14.25">
      <c r="A25" s="29"/>
      <c r="B25" s="32"/>
      <c r="C25" s="33"/>
    </row>
    <row r="26" spans="1:3" ht="14.25">
      <c r="A26" s="43" t="s">
        <v>246</v>
      </c>
      <c r="B26" s="44" t="s">
        <v>76</v>
      </c>
      <c r="C26" s="46">
        <f>SUM(C27:C28)</f>
        <v>228147</v>
      </c>
    </row>
    <row r="27" spans="1:3" ht="14.25">
      <c r="A27" s="29" t="s">
        <v>247</v>
      </c>
      <c r="B27" s="41" t="s">
        <v>77</v>
      </c>
      <c r="C27" s="45">
        <v>44080</v>
      </c>
    </row>
    <row r="28" spans="1:3" ht="14.25">
      <c r="A28" s="29" t="s">
        <v>248</v>
      </c>
      <c r="B28" s="41" t="s">
        <v>76</v>
      </c>
      <c r="C28" s="45">
        <v>184067</v>
      </c>
    </row>
    <row r="29" spans="1:3" ht="14.25">
      <c r="A29" s="29"/>
      <c r="B29" s="30"/>
      <c r="C29" s="31"/>
    </row>
    <row r="30" spans="1:3" ht="14.25">
      <c r="A30" s="29"/>
      <c r="B30" s="32"/>
      <c r="C30" s="33"/>
    </row>
    <row r="31" spans="1:3" ht="14.25">
      <c r="A31" s="43" t="s">
        <v>249</v>
      </c>
      <c r="B31" s="44" t="s">
        <v>79</v>
      </c>
      <c r="C31" s="46">
        <v>322291</v>
      </c>
    </row>
    <row r="32" spans="1:3" ht="14.25">
      <c r="A32" s="29" t="s">
        <v>250</v>
      </c>
      <c r="B32" s="41" t="s">
        <v>80</v>
      </c>
      <c r="C32" s="45">
        <v>28304</v>
      </c>
    </row>
    <row r="33" spans="1:3" ht="14.25">
      <c r="A33" s="29" t="s">
        <v>251</v>
      </c>
      <c r="B33" s="41" t="s">
        <v>81</v>
      </c>
      <c r="C33" s="45">
        <v>48720</v>
      </c>
    </row>
    <row r="34" spans="1:3" ht="14.25">
      <c r="A34" s="29" t="s">
        <v>252</v>
      </c>
      <c r="B34" s="41" t="s">
        <v>79</v>
      </c>
      <c r="C34" s="45">
        <v>245267</v>
      </c>
    </row>
    <row r="35" spans="1:3" ht="14.25">
      <c r="A35" s="29"/>
      <c r="B35" s="30"/>
      <c r="C35" s="31"/>
    </row>
    <row r="36" spans="1:3" ht="14.25">
      <c r="A36" s="29"/>
      <c r="B36" s="32"/>
      <c r="C36" s="33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34" sqref="A34"/>
    </sheetView>
  </sheetViews>
  <sheetFormatPr defaultColWidth="11.421875" defaultRowHeight="15"/>
  <cols>
    <col min="1" max="1" width="25.7109375" style="9" customWidth="1"/>
    <col min="2" max="2" width="100.7109375" style="4" customWidth="1"/>
    <col min="3" max="3" width="30.7109375" style="4" customWidth="1"/>
    <col min="4" max="4" width="13.28125" style="4" bestFit="1" customWidth="1"/>
    <col min="5" max="5" width="14.00390625" style="4" customWidth="1"/>
    <col min="6" max="16384" width="11.421875" style="4" customWidth="1"/>
  </cols>
  <sheetData>
    <row r="1" spans="1:7" s="2" customFormat="1" ht="18" customHeight="1">
      <c r="A1" s="47" t="s">
        <v>155</v>
      </c>
      <c r="B1" s="47"/>
      <c r="C1" s="47"/>
      <c r="D1" s="1"/>
      <c r="E1" s="1"/>
      <c r="F1" s="1"/>
      <c r="G1" s="1"/>
    </row>
    <row r="2" spans="1:7" ht="18" customHeight="1">
      <c r="A2" s="48" t="s">
        <v>3</v>
      </c>
      <c r="B2" s="48"/>
      <c r="C2" s="48"/>
      <c r="D2" s="3"/>
      <c r="E2" s="3"/>
      <c r="F2" s="3"/>
      <c r="G2" s="3"/>
    </row>
    <row r="3" spans="1:7" ht="18" customHeight="1">
      <c r="A3" s="48" t="s">
        <v>132</v>
      </c>
      <c r="B3" s="48"/>
      <c r="C3" s="48"/>
      <c r="D3" s="5"/>
      <c r="E3" s="5"/>
      <c r="F3" s="5"/>
      <c r="G3" s="5"/>
    </row>
    <row r="4" spans="1:3" ht="23.25" customHeight="1">
      <c r="A4" s="49" t="s">
        <v>0</v>
      </c>
      <c r="B4" s="49"/>
      <c r="C4" s="49"/>
    </row>
    <row r="5" spans="1:3" ht="39.75" customHeight="1">
      <c r="A5" s="10" t="s">
        <v>1</v>
      </c>
      <c r="B5" s="10" t="s">
        <v>2</v>
      </c>
      <c r="C5" s="11" t="s">
        <v>156</v>
      </c>
    </row>
    <row r="6" spans="1:5" ht="14.25">
      <c r="A6" s="6"/>
      <c r="B6" s="7"/>
      <c r="C6" s="12"/>
      <c r="D6" s="8"/>
      <c r="E6" s="8"/>
    </row>
    <row r="7" spans="1:3" ht="14.25">
      <c r="A7" s="29"/>
      <c r="B7" s="30"/>
      <c r="C7" s="31"/>
    </row>
    <row r="8" spans="1:3" ht="14.25">
      <c r="A8" s="29"/>
      <c r="B8" s="32"/>
      <c r="C8" s="33"/>
    </row>
    <row r="9" spans="1:3" ht="14.25">
      <c r="A9" s="51">
        <v>5.3</v>
      </c>
      <c r="B9" s="39" t="s">
        <v>83</v>
      </c>
      <c r="C9" s="38">
        <f>SUM(C12,C29)</f>
        <v>403885.7700000001</v>
      </c>
    </row>
    <row r="10" spans="1:3" ht="14.25">
      <c r="A10" s="34"/>
      <c r="B10" s="35"/>
      <c r="C10" s="36"/>
    </row>
    <row r="11" spans="1:3" ht="14.25">
      <c r="A11" s="29"/>
      <c r="B11" s="32"/>
      <c r="C11" s="33"/>
    </row>
    <row r="12" spans="1:3" ht="14.25">
      <c r="A12" s="43" t="s">
        <v>253</v>
      </c>
      <c r="B12" s="44" t="s">
        <v>85</v>
      </c>
      <c r="C12" s="46">
        <f>SUM(C13:C26)</f>
        <v>400521.7700000001</v>
      </c>
    </row>
    <row r="13" spans="1:3" ht="14.25">
      <c r="A13" s="29" t="s">
        <v>191</v>
      </c>
      <c r="B13" s="41" t="s">
        <v>85</v>
      </c>
      <c r="C13" s="45">
        <v>178573</v>
      </c>
    </row>
    <row r="14" spans="1:3" ht="14.25">
      <c r="A14" s="29" t="s">
        <v>192</v>
      </c>
      <c r="B14" s="41" t="s">
        <v>85</v>
      </c>
      <c r="C14" s="45">
        <v>19304.72</v>
      </c>
    </row>
    <row r="15" spans="1:3" ht="14.25">
      <c r="A15" s="29" t="s">
        <v>193</v>
      </c>
      <c r="B15" s="41" t="s">
        <v>86</v>
      </c>
      <c r="C15" s="45">
        <v>2404.91</v>
      </c>
    </row>
    <row r="16" spans="1:3" ht="14.25">
      <c r="A16" s="29" t="s">
        <v>194</v>
      </c>
      <c r="B16" s="41" t="s">
        <v>87</v>
      </c>
      <c r="C16" s="45">
        <v>8256.3</v>
      </c>
    </row>
    <row r="17" spans="1:3" ht="14.25">
      <c r="A17" s="29" t="s">
        <v>195</v>
      </c>
      <c r="B17" s="41" t="s">
        <v>88</v>
      </c>
      <c r="C17" s="45">
        <v>15064.92</v>
      </c>
    </row>
    <row r="18" spans="1:3" ht="14.25">
      <c r="A18" s="29" t="s">
        <v>196</v>
      </c>
      <c r="B18" s="41" t="s">
        <v>89</v>
      </c>
      <c r="C18" s="45">
        <v>26000</v>
      </c>
    </row>
    <row r="19" spans="1:3" ht="14.25">
      <c r="A19" s="29" t="s">
        <v>197</v>
      </c>
      <c r="B19" s="41" t="s">
        <v>90</v>
      </c>
      <c r="C19" s="45">
        <v>6500</v>
      </c>
    </row>
    <row r="20" spans="1:3" ht="14.25">
      <c r="A20" s="29" t="s">
        <v>198</v>
      </c>
      <c r="B20" s="41" t="s">
        <v>91</v>
      </c>
      <c r="C20" s="45">
        <v>3250</v>
      </c>
    </row>
    <row r="21" spans="1:3" ht="14.25">
      <c r="A21" s="29" t="s">
        <v>199</v>
      </c>
      <c r="B21" s="41" t="s">
        <v>92</v>
      </c>
      <c r="C21" s="45">
        <v>10519.68</v>
      </c>
    </row>
    <row r="22" spans="1:3" ht="14.25">
      <c r="A22" s="29" t="s">
        <v>200</v>
      </c>
      <c r="B22" s="41" t="s">
        <v>93</v>
      </c>
      <c r="C22" s="45">
        <v>69692.53</v>
      </c>
    </row>
    <row r="23" spans="1:3" ht="14.25">
      <c r="A23" s="29" t="s">
        <v>201</v>
      </c>
      <c r="B23" s="41" t="s">
        <v>94</v>
      </c>
      <c r="C23" s="45">
        <v>2009.31</v>
      </c>
    </row>
    <row r="24" spans="1:3" ht="14.25">
      <c r="A24" s="29" t="s">
        <v>202</v>
      </c>
      <c r="B24" s="41" t="s">
        <v>95</v>
      </c>
      <c r="C24" s="45">
        <v>25111.08</v>
      </c>
    </row>
    <row r="25" spans="1:3" ht="14.25">
      <c r="A25" s="29" t="s">
        <v>203</v>
      </c>
      <c r="B25" s="41" t="s">
        <v>96</v>
      </c>
      <c r="C25" s="45">
        <v>29900</v>
      </c>
    </row>
    <row r="26" spans="1:3" ht="14.25">
      <c r="A26" s="29" t="s">
        <v>204</v>
      </c>
      <c r="B26" s="41" t="s">
        <v>97</v>
      </c>
      <c r="C26" s="45">
        <v>3935.32</v>
      </c>
    </row>
    <row r="27" spans="1:3" ht="14.25">
      <c r="A27" s="29"/>
      <c r="B27" s="30"/>
      <c r="C27" s="31"/>
    </row>
    <row r="28" spans="1:3" ht="14.25">
      <c r="A28" s="29"/>
      <c r="B28" s="32"/>
      <c r="C28" s="33"/>
    </row>
    <row r="29" spans="1:3" ht="14.25">
      <c r="A29" s="43" t="s">
        <v>254</v>
      </c>
      <c r="B29" s="44" t="s">
        <v>99</v>
      </c>
      <c r="C29" s="46">
        <v>3364</v>
      </c>
    </row>
    <row r="30" spans="1:3" ht="14.25">
      <c r="A30" s="29" t="s">
        <v>255</v>
      </c>
      <c r="B30" s="41" t="s">
        <v>99</v>
      </c>
      <c r="C30" s="45">
        <v>3364</v>
      </c>
    </row>
    <row r="31" spans="1:3" ht="14.25">
      <c r="A31" s="29"/>
      <c r="B31" s="30"/>
      <c r="C31" s="31"/>
    </row>
    <row r="32" spans="1:3" ht="14.25">
      <c r="A32" s="29"/>
      <c r="B32" s="30"/>
      <c r="C32" s="31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4" sqref="A14"/>
    </sheetView>
  </sheetViews>
  <sheetFormatPr defaultColWidth="11.421875" defaultRowHeight="15"/>
  <cols>
    <col min="1" max="1" width="25.7109375" style="9" customWidth="1"/>
    <col min="2" max="2" width="100.7109375" style="4" customWidth="1"/>
    <col min="3" max="3" width="30.7109375" style="4" customWidth="1"/>
    <col min="4" max="4" width="13.28125" style="4" bestFit="1" customWidth="1"/>
    <col min="5" max="5" width="14.00390625" style="4" customWidth="1"/>
    <col min="6" max="16384" width="11.421875" style="4" customWidth="1"/>
  </cols>
  <sheetData>
    <row r="1" spans="1:7" s="2" customFormat="1" ht="18" customHeight="1">
      <c r="A1" s="47" t="s">
        <v>155</v>
      </c>
      <c r="B1" s="47"/>
      <c r="C1" s="47"/>
      <c r="D1" s="1"/>
      <c r="E1" s="1"/>
      <c r="F1" s="1"/>
      <c r="G1" s="1"/>
    </row>
    <row r="2" spans="1:7" ht="18" customHeight="1">
      <c r="A2" s="48" t="s">
        <v>3</v>
      </c>
      <c r="B2" s="48"/>
      <c r="C2" s="48"/>
      <c r="D2" s="3"/>
      <c r="E2" s="3"/>
      <c r="F2" s="3"/>
      <c r="G2" s="3"/>
    </row>
    <row r="3" spans="1:7" ht="18" customHeight="1">
      <c r="A3" s="48" t="s">
        <v>132</v>
      </c>
      <c r="B3" s="48"/>
      <c r="C3" s="48"/>
      <c r="D3" s="5"/>
      <c r="E3" s="5"/>
      <c r="F3" s="5"/>
      <c r="G3" s="5"/>
    </row>
    <row r="4" spans="1:3" ht="23.25" customHeight="1">
      <c r="A4" s="49" t="s">
        <v>0</v>
      </c>
      <c r="B4" s="49"/>
      <c r="C4" s="49"/>
    </row>
    <row r="5" spans="1:3" ht="39.75" customHeight="1">
      <c r="A5" s="10" t="s">
        <v>1</v>
      </c>
      <c r="B5" s="10" t="s">
        <v>2</v>
      </c>
      <c r="C5" s="11" t="s">
        <v>156</v>
      </c>
    </row>
    <row r="6" spans="1:5" ht="14.25">
      <c r="A6" s="6"/>
      <c r="B6" s="7"/>
      <c r="C6" s="12"/>
      <c r="D6" s="8"/>
      <c r="E6" s="8"/>
    </row>
    <row r="7" spans="1:3" ht="14.25">
      <c r="A7" s="29"/>
      <c r="B7" s="32"/>
      <c r="C7" s="33"/>
    </row>
    <row r="8" spans="1:3" ht="14.25">
      <c r="A8" s="51">
        <v>5.4</v>
      </c>
      <c r="B8" s="39" t="s">
        <v>101</v>
      </c>
      <c r="C8" s="38">
        <f>SUM(C11)</f>
        <v>2845597</v>
      </c>
    </row>
    <row r="9" spans="1:3" ht="14.25">
      <c r="A9" s="34"/>
      <c r="B9" s="35"/>
      <c r="C9" s="36"/>
    </row>
    <row r="10" spans="1:3" ht="14.25">
      <c r="A10" s="29"/>
      <c r="B10" s="32"/>
      <c r="C10" s="33"/>
    </row>
    <row r="11" spans="1:3" ht="14.25">
      <c r="A11" s="43" t="s">
        <v>256</v>
      </c>
      <c r="B11" s="44" t="s">
        <v>103</v>
      </c>
      <c r="C11" s="46">
        <f>SUM(C12:C13)</f>
        <v>2845597</v>
      </c>
    </row>
    <row r="12" spans="1:3" ht="14.25">
      <c r="A12" s="29" t="s">
        <v>257</v>
      </c>
      <c r="B12" s="41" t="s">
        <v>101</v>
      </c>
      <c r="C12" s="45">
        <v>2390597</v>
      </c>
    </row>
    <row r="13" spans="1:3" ht="14.25">
      <c r="A13" s="29" t="s">
        <v>258</v>
      </c>
      <c r="B13" s="41" t="s">
        <v>104</v>
      </c>
      <c r="C13" s="45">
        <v>455000</v>
      </c>
    </row>
    <row r="14" spans="1:3" ht="14.25">
      <c r="A14" s="29"/>
      <c r="B14" s="30"/>
      <c r="C14" s="31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B51" sqref="B51"/>
    </sheetView>
  </sheetViews>
  <sheetFormatPr defaultColWidth="11.421875" defaultRowHeight="15"/>
  <cols>
    <col min="1" max="1" width="25.7109375" style="9" customWidth="1"/>
    <col min="2" max="2" width="100.7109375" style="4" customWidth="1"/>
    <col min="3" max="3" width="30.7109375" style="4" customWidth="1"/>
    <col min="4" max="4" width="13.28125" style="4" bestFit="1" customWidth="1"/>
    <col min="5" max="5" width="14.00390625" style="4" customWidth="1"/>
    <col min="6" max="16384" width="11.421875" style="4" customWidth="1"/>
  </cols>
  <sheetData>
    <row r="1" spans="1:7" s="2" customFormat="1" ht="18" customHeight="1">
      <c r="A1" s="47" t="s">
        <v>155</v>
      </c>
      <c r="B1" s="47"/>
      <c r="C1" s="47"/>
      <c r="D1" s="1"/>
      <c r="E1" s="1"/>
      <c r="F1" s="1"/>
      <c r="G1" s="1"/>
    </row>
    <row r="2" spans="1:7" ht="18" customHeight="1">
      <c r="A2" s="48" t="s">
        <v>3</v>
      </c>
      <c r="B2" s="48"/>
      <c r="C2" s="48"/>
      <c r="D2" s="3"/>
      <c r="E2" s="3"/>
      <c r="F2" s="3"/>
      <c r="G2" s="3"/>
    </row>
    <row r="3" spans="1:7" ht="18" customHeight="1">
      <c r="A3" s="48" t="s">
        <v>132</v>
      </c>
      <c r="B3" s="48"/>
      <c r="C3" s="48"/>
      <c r="D3" s="5"/>
      <c r="E3" s="5"/>
      <c r="F3" s="5"/>
      <c r="G3" s="5"/>
    </row>
    <row r="4" spans="1:3" ht="23.25" customHeight="1">
      <c r="A4" s="49" t="s">
        <v>0</v>
      </c>
      <c r="B4" s="49"/>
      <c r="C4" s="49"/>
    </row>
    <row r="5" spans="1:3" ht="39.75" customHeight="1">
      <c r="A5" s="10" t="s">
        <v>1</v>
      </c>
      <c r="B5" s="10" t="s">
        <v>2</v>
      </c>
      <c r="C5" s="11" t="s">
        <v>156</v>
      </c>
    </row>
    <row r="6" spans="1:5" ht="14.25">
      <c r="A6" s="6"/>
      <c r="B6" s="7"/>
      <c r="C6" s="12"/>
      <c r="D6" s="8"/>
      <c r="E6" s="8"/>
    </row>
    <row r="7" spans="1:3" ht="14.25">
      <c r="A7" s="29"/>
      <c r="B7" s="30"/>
      <c r="C7" s="31"/>
    </row>
    <row r="8" spans="1:3" ht="14.25">
      <c r="A8" s="29"/>
      <c r="B8" s="32"/>
      <c r="C8" s="33"/>
    </row>
    <row r="9" spans="1:3" ht="14.25">
      <c r="A9" s="51">
        <v>5.6</v>
      </c>
      <c r="B9" s="39" t="s">
        <v>106</v>
      </c>
      <c r="C9" s="38">
        <f>SUM(C12,C16,C24,C29,C33,C39)</f>
        <v>4351999</v>
      </c>
    </row>
    <row r="10" spans="1:3" ht="14.25">
      <c r="A10" s="34"/>
      <c r="B10" s="35"/>
      <c r="C10" s="36"/>
    </row>
    <row r="11" spans="1:3" ht="14.25">
      <c r="A11" s="29"/>
      <c r="B11" s="37"/>
      <c r="C11" s="33"/>
    </row>
    <row r="12" spans="1:3" ht="14.25">
      <c r="A12" s="43" t="s">
        <v>259</v>
      </c>
      <c r="B12" s="44" t="s">
        <v>108</v>
      </c>
      <c r="C12" s="46">
        <v>56200</v>
      </c>
    </row>
    <row r="13" spans="1:3" ht="14.25">
      <c r="A13" s="29" t="s">
        <v>260</v>
      </c>
      <c r="B13" s="41" t="s">
        <v>108</v>
      </c>
      <c r="C13" s="45">
        <f>SUM(C12)</f>
        <v>56200</v>
      </c>
    </row>
    <row r="14" spans="1:3" ht="14.25">
      <c r="A14" s="29"/>
      <c r="B14" s="30"/>
      <c r="C14" s="31"/>
    </row>
    <row r="15" spans="1:3" ht="14.25">
      <c r="A15" s="29"/>
      <c r="B15" s="37"/>
      <c r="C15" s="33"/>
    </row>
    <row r="16" spans="1:3" ht="14.25">
      <c r="A16" s="43" t="s">
        <v>261</v>
      </c>
      <c r="B16" s="44" t="s">
        <v>110</v>
      </c>
      <c r="C16" s="46">
        <f>SUM(C17:C21)</f>
        <v>3399238</v>
      </c>
    </row>
    <row r="17" spans="1:3" ht="14.25">
      <c r="A17" s="29" t="s">
        <v>262</v>
      </c>
      <c r="B17" s="41" t="s">
        <v>110</v>
      </c>
      <c r="C17" s="45">
        <v>2732692</v>
      </c>
    </row>
    <row r="18" spans="1:3" ht="14.25">
      <c r="A18" s="29" t="s">
        <v>263</v>
      </c>
      <c r="B18" s="41" t="s">
        <v>111</v>
      </c>
      <c r="C18" s="45">
        <v>171102</v>
      </c>
    </row>
    <row r="19" spans="1:3" ht="14.25">
      <c r="A19" s="29" t="s">
        <v>264</v>
      </c>
      <c r="B19" s="41" t="s">
        <v>111</v>
      </c>
      <c r="C19" s="45">
        <v>465885</v>
      </c>
    </row>
    <row r="20" spans="1:3" ht="14.25">
      <c r="A20" s="29" t="s">
        <v>265</v>
      </c>
      <c r="B20" s="41" t="s">
        <v>112</v>
      </c>
      <c r="C20" s="45">
        <v>24120</v>
      </c>
    </row>
    <row r="21" spans="1:3" ht="14.25">
      <c r="A21" s="29" t="s">
        <v>266</v>
      </c>
      <c r="B21" s="41" t="s">
        <v>113</v>
      </c>
      <c r="C21" s="45">
        <v>5439</v>
      </c>
    </row>
    <row r="22" spans="1:3" ht="14.25">
      <c r="A22" s="29"/>
      <c r="B22" s="30"/>
      <c r="C22" s="31"/>
    </row>
    <row r="23" spans="1:3" ht="14.25">
      <c r="A23" s="29"/>
      <c r="B23" s="32"/>
      <c r="C23" s="33"/>
    </row>
    <row r="24" spans="1:3" ht="14.25">
      <c r="A24" s="43" t="s">
        <v>267</v>
      </c>
      <c r="B24" s="44" t="s">
        <v>115</v>
      </c>
      <c r="C24" s="46">
        <f>SUM(C25:C26)</f>
        <v>25260</v>
      </c>
    </row>
    <row r="25" spans="1:3" ht="14.25">
      <c r="A25" s="29" t="s">
        <v>268</v>
      </c>
      <c r="B25" s="41" t="s">
        <v>115</v>
      </c>
      <c r="C25" s="45">
        <v>8000</v>
      </c>
    </row>
    <row r="26" spans="1:3" ht="14.25">
      <c r="A26" s="29" t="s">
        <v>269</v>
      </c>
      <c r="B26" s="41" t="s">
        <v>116</v>
      </c>
      <c r="C26" s="45">
        <v>17260</v>
      </c>
    </row>
    <row r="27" spans="1:3" ht="14.25">
      <c r="A27" s="29"/>
      <c r="B27" s="30"/>
      <c r="C27" s="31"/>
    </row>
    <row r="28" spans="1:3" ht="14.25">
      <c r="A28" s="29"/>
      <c r="B28" s="32"/>
      <c r="C28" s="33"/>
    </row>
    <row r="29" spans="1:3" ht="14.25">
      <c r="A29" s="43" t="s">
        <v>270</v>
      </c>
      <c r="B29" s="44" t="s">
        <v>118</v>
      </c>
      <c r="C29" s="46">
        <f>SUM(C30)</f>
        <v>65259</v>
      </c>
    </row>
    <row r="30" spans="1:3" ht="14.25">
      <c r="A30" s="29" t="s">
        <v>271</v>
      </c>
      <c r="B30" s="41" t="s">
        <v>118</v>
      </c>
      <c r="C30" s="45">
        <v>65259</v>
      </c>
    </row>
    <row r="31" spans="1:3" ht="14.25">
      <c r="A31" s="29"/>
      <c r="B31" s="30"/>
      <c r="C31" s="31"/>
    </row>
    <row r="32" spans="1:3" ht="14.25">
      <c r="A32" s="29"/>
      <c r="B32" s="32"/>
      <c r="C32" s="33"/>
    </row>
    <row r="33" spans="1:3" ht="14.25">
      <c r="A33" s="43" t="s">
        <v>272</v>
      </c>
      <c r="B33" s="44" t="s">
        <v>120</v>
      </c>
      <c r="C33" s="46">
        <f>SUM(C34:C36)</f>
        <v>472668</v>
      </c>
    </row>
    <row r="34" spans="1:3" ht="14.25">
      <c r="A34" s="29" t="s">
        <v>273</v>
      </c>
      <c r="B34" s="41" t="s">
        <v>121</v>
      </c>
      <c r="C34" s="45">
        <v>11600</v>
      </c>
    </row>
    <row r="35" spans="1:3" ht="14.25">
      <c r="A35" s="29" t="s">
        <v>274</v>
      </c>
      <c r="B35" s="41" t="s">
        <v>122</v>
      </c>
      <c r="C35" s="45">
        <v>454138</v>
      </c>
    </row>
    <row r="36" spans="1:3" ht="14.25">
      <c r="A36" s="29" t="s">
        <v>275</v>
      </c>
      <c r="B36" s="41" t="s">
        <v>123</v>
      </c>
      <c r="C36" s="45">
        <v>6930</v>
      </c>
    </row>
    <row r="37" spans="1:3" ht="14.25">
      <c r="A37" s="29"/>
      <c r="B37" s="30"/>
      <c r="C37" s="31"/>
    </row>
    <row r="38" spans="1:3" ht="14.25">
      <c r="A38" s="29"/>
      <c r="B38" s="32"/>
      <c r="C38" s="33"/>
    </row>
    <row r="39" spans="1:3" ht="14.25">
      <c r="A39" s="43" t="s">
        <v>276</v>
      </c>
      <c r="B39" s="44" t="s">
        <v>125</v>
      </c>
      <c r="C39" s="46">
        <f>SUM(C40:C46)</f>
        <v>333374</v>
      </c>
    </row>
    <row r="40" spans="1:3" ht="14.25">
      <c r="A40" s="29" t="s">
        <v>277</v>
      </c>
      <c r="B40" s="41" t="s">
        <v>126</v>
      </c>
      <c r="C40" s="45">
        <v>128598</v>
      </c>
    </row>
    <row r="41" spans="1:3" ht="14.25">
      <c r="A41" s="29" t="s">
        <v>278</v>
      </c>
      <c r="B41" s="41" t="s">
        <v>127</v>
      </c>
      <c r="C41" s="45">
        <v>5220</v>
      </c>
    </row>
    <row r="42" spans="1:3" ht="14.25">
      <c r="A42" s="29" t="s">
        <v>279</v>
      </c>
      <c r="B42" s="41" t="s">
        <v>128</v>
      </c>
      <c r="C42" s="45">
        <v>71000</v>
      </c>
    </row>
    <row r="43" spans="1:3" ht="14.25">
      <c r="A43" s="29" t="s">
        <v>280</v>
      </c>
      <c r="B43" s="41" t="s">
        <v>129</v>
      </c>
      <c r="C43" s="45">
        <v>52775</v>
      </c>
    </row>
    <row r="44" spans="1:3" ht="14.25">
      <c r="A44" s="29" t="s">
        <v>281</v>
      </c>
      <c r="B44" s="41" t="s">
        <v>125</v>
      </c>
      <c r="C44" s="45">
        <v>18221</v>
      </c>
    </row>
    <row r="45" spans="1:3" ht="14.25">
      <c r="A45" s="29" t="s">
        <v>282</v>
      </c>
      <c r="B45" s="41" t="s">
        <v>130</v>
      </c>
      <c r="C45" s="45">
        <v>45427</v>
      </c>
    </row>
    <row r="46" spans="1:3" ht="14.25">
      <c r="A46" s="29" t="s">
        <v>283</v>
      </c>
      <c r="B46" s="41" t="s">
        <v>131</v>
      </c>
      <c r="C46" s="45">
        <v>12133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2023-07-14T18:49:53Z</cp:lastPrinted>
  <dcterms:created xsi:type="dcterms:W3CDTF">2015-08-11T17:07:40Z</dcterms:created>
  <dcterms:modified xsi:type="dcterms:W3CDTF">2023-08-15T19:30:55Z</dcterms:modified>
  <cp:category/>
  <cp:version/>
  <cp:contentType/>
  <cp:contentStatus/>
</cp:coreProperties>
</file>